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15195" windowHeight="7875"/>
  </bookViews>
  <sheets>
    <sheet name="Prijave" sheetId="4" r:id="rId1"/>
    <sheet name="Predtekmovanje" sheetId="19" r:id="rId2"/>
    <sheet name="#P" sheetId="29" r:id="rId3"/>
    <sheet name="Finalna skupina" sheetId="5" r:id="rId4"/>
    <sheet name="#FS" sheetId="7" r:id="rId5"/>
    <sheet name="Mali finale" sheetId="38" r:id="rId6"/>
    <sheet name="#MF" sheetId="39" r:id="rId7"/>
    <sheet name="#Prazni" sheetId="26" r:id="rId8"/>
  </sheets>
  <definedNames>
    <definedName name="_xlnm.Print_Area" localSheetId="4">'#FS'!$A$1:$AN$84</definedName>
    <definedName name="_xlnm.Print_Area" localSheetId="6">'#MF'!$A$1:$AN$84</definedName>
    <definedName name="_xlnm.Print_Area" localSheetId="2">'#P'!$A$1:$AN$252</definedName>
    <definedName name="_xlnm.Print_Area" localSheetId="7">'#Prazni'!$A$1:$AN$123</definedName>
    <definedName name="_xlnm.Print_Area" localSheetId="3">'Finalna skupina'!$C$1:$K$19</definedName>
    <definedName name="_xlnm.Print_Area" localSheetId="5">'Mali finale'!$C$1:$K$19</definedName>
    <definedName name="_xlnm.Print_Area" localSheetId="1">Predtekmovanje!$B:$AJ</definedName>
    <definedName name="_xlnm.Print_Area" localSheetId="0">Prijave!$A:$G</definedName>
    <definedName name="_xlnm.Print_Titles" localSheetId="1">Predtekmovanje!$1:$2</definedName>
    <definedName name="_xlnm.Print_Titles" localSheetId="0">Prijave!$1:$4</definedName>
  </definedNames>
  <calcPr calcId="145621"/>
</workbook>
</file>

<file path=xl/calcChain.xml><?xml version="1.0" encoding="utf-8"?>
<calcChain xmlns="http://schemas.openxmlformats.org/spreadsheetml/2006/main">
  <c r="C2" i="38" l="1"/>
  <c r="K80" i="39"/>
  <c r="H80" i="39"/>
  <c r="K79" i="39"/>
  <c r="H79" i="39"/>
  <c r="A65" i="39"/>
  <c r="AF59" i="39"/>
  <c r="AC59" i="39"/>
  <c r="K59" i="39"/>
  <c r="H59" i="39"/>
  <c r="AF58" i="39"/>
  <c r="AC58" i="39"/>
  <c r="K58" i="39"/>
  <c r="H58" i="39"/>
  <c r="V44" i="39"/>
  <c r="A44" i="39"/>
  <c r="AF38" i="39"/>
  <c r="AC38" i="39"/>
  <c r="K38" i="39"/>
  <c r="H38" i="39"/>
  <c r="AF37" i="39"/>
  <c r="AC37" i="39"/>
  <c r="K37" i="39"/>
  <c r="H37" i="39"/>
  <c r="AP24" i="39"/>
  <c r="V23" i="39"/>
  <c r="A23" i="39"/>
  <c r="AF17" i="39"/>
  <c r="AC17" i="39"/>
  <c r="K17" i="39"/>
  <c r="H17" i="39"/>
  <c r="AF16" i="39"/>
  <c r="AC16" i="39"/>
  <c r="K16" i="39"/>
  <c r="H16" i="39"/>
  <c r="V2" i="39"/>
  <c r="A2" i="39"/>
  <c r="E19" i="38"/>
  <c r="G18" i="38"/>
  <c r="D18" i="38"/>
  <c r="F17" i="38"/>
  <c r="E17" i="38"/>
  <c r="I16" i="38"/>
  <c r="D16" i="38"/>
  <c r="H15" i="38"/>
  <c r="E15" i="38"/>
  <c r="G14" i="38"/>
  <c r="D14" i="38"/>
  <c r="F13" i="38"/>
  <c r="E13" i="38"/>
  <c r="K12" i="38"/>
  <c r="D12" i="38"/>
  <c r="J11" i="38"/>
  <c r="E11" i="38"/>
  <c r="G10" i="38"/>
  <c r="D10" i="38"/>
  <c r="F9" i="38"/>
  <c r="E9" i="38"/>
  <c r="I8" i="38"/>
  <c r="D8" i="38"/>
  <c r="H7" i="38"/>
  <c r="E7" i="38"/>
  <c r="G6" i="38"/>
  <c r="D6" i="38"/>
  <c r="F5" i="38"/>
  <c r="E5" i="38"/>
  <c r="D4" i="38"/>
  <c r="C1" i="38"/>
  <c r="K80" i="7"/>
  <c r="H80" i="7"/>
  <c r="K79" i="7"/>
  <c r="H79" i="7"/>
  <c r="AF59" i="7"/>
  <c r="AC59" i="7"/>
  <c r="K59" i="7"/>
  <c r="H59" i="7"/>
  <c r="AF58" i="7"/>
  <c r="AC58" i="7"/>
  <c r="K58" i="7"/>
  <c r="H58" i="7"/>
  <c r="AF38" i="7"/>
  <c r="AC38" i="7"/>
  <c r="K38" i="7"/>
  <c r="H38" i="7"/>
  <c r="AF37" i="7"/>
  <c r="AC37" i="7"/>
  <c r="K37" i="7"/>
  <c r="H37" i="7"/>
  <c r="AF17" i="7"/>
  <c r="AC17" i="7"/>
  <c r="AF16" i="7"/>
  <c r="AC16" i="7"/>
  <c r="K17" i="7"/>
  <c r="H17" i="7"/>
  <c r="K16" i="7"/>
  <c r="H16" i="7"/>
  <c r="M69" i="19"/>
  <c r="C69" i="19"/>
  <c r="F75" i="19" s="1"/>
  <c r="M67" i="19"/>
  <c r="C67" i="19"/>
  <c r="F78" i="19" s="1"/>
  <c r="M65" i="19"/>
  <c r="C65" i="19"/>
  <c r="M76" i="19" s="1"/>
  <c r="M63" i="19"/>
  <c r="C63" i="19"/>
  <c r="F73" i="19" s="1"/>
  <c r="M50" i="19"/>
  <c r="C50" i="19"/>
  <c r="M48" i="19"/>
  <c r="C48" i="19"/>
  <c r="M56" i="19" s="1"/>
  <c r="M46" i="19"/>
  <c r="C46" i="19"/>
  <c r="F55" i="19" s="1"/>
  <c r="M44" i="19"/>
  <c r="C44" i="19"/>
  <c r="F57" i="19" s="1"/>
  <c r="M31" i="19"/>
  <c r="C31" i="19"/>
  <c r="F37" i="19" s="1"/>
  <c r="M29" i="19"/>
  <c r="C29" i="19"/>
  <c r="M37" i="19" s="1"/>
  <c r="M27" i="19"/>
  <c r="C27" i="19"/>
  <c r="M38" i="19" s="1"/>
  <c r="M25" i="19"/>
  <c r="C25" i="19"/>
  <c r="M40" i="19" s="1"/>
  <c r="M12" i="19"/>
  <c r="C12" i="19"/>
  <c r="M10" i="19"/>
  <c r="C10" i="19"/>
  <c r="F21" i="19" s="1"/>
  <c r="M8" i="19"/>
  <c r="C8" i="19"/>
  <c r="F17" i="19" s="1"/>
  <c r="M6" i="19"/>
  <c r="C6" i="19"/>
  <c r="M21" i="19" s="1"/>
  <c r="G18" i="5"/>
  <c r="I16" i="5"/>
  <c r="G14" i="5"/>
  <c r="K12" i="5"/>
  <c r="G10" i="5"/>
  <c r="I8" i="5"/>
  <c r="G6" i="5"/>
  <c r="F17" i="5"/>
  <c r="H15" i="5"/>
  <c r="F13" i="5"/>
  <c r="J11" i="5"/>
  <c r="F9" i="5"/>
  <c r="H7" i="5"/>
  <c r="F5" i="5"/>
  <c r="E19" i="5"/>
  <c r="E17" i="5"/>
  <c r="E11" i="5"/>
  <c r="E9" i="5"/>
  <c r="D18" i="5"/>
  <c r="D16" i="5"/>
  <c r="D10" i="5"/>
  <c r="D8" i="5"/>
  <c r="E15" i="5"/>
  <c r="E13" i="5"/>
  <c r="E7" i="5"/>
  <c r="E5" i="5"/>
  <c r="D14" i="5"/>
  <c r="D12" i="5"/>
  <c r="D6" i="5"/>
  <c r="D4" i="5"/>
  <c r="V233" i="29"/>
  <c r="A233" i="29"/>
  <c r="V212" i="29"/>
  <c r="A212" i="29"/>
  <c r="V191" i="29"/>
  <c r="A191" i="29"/>
  <c r="V170" i="29"/>
  <c r="A170" i="29"/>
  <c r="V149" i="29"/>
  <c r="A149" i="29"/>
  <c r="V128" i="29"/>
  <c r="A128" i="29"/>
  <c r="V107" i="29"/>
  <c r="A107" i="29"/>
  <c r="V86" i="29"/>
  <c r="A86" i="29"/>
  <c r="V65" i="29"/>
  <c r="A65" i="29"/>
  <c r="V44" i="29"/>
  <c r="A44" i="29"/>
  <c r="V23" i="29"/>
  <c r="A23" i="29"/>
  <c r="V2" i="29"/>
  <c r="A2" i="29"/>
  <c r="A65" i="7"/>
  <c r="V44" i="7"/>
  <c r="A44" i="7"/>
  <c r="V23" i="7"/>
  <c r="A23" i="7"/>
  <c r="V2" i="7"/>
  <c r="A2" i="7"/>
  <c r="AP66" i="29"/>
  <c r="B23" i="19"/>
  <c r="B42" i="19"/>
  <c r="B61" i="19" s="1"/>
  <c r="C2" i="5"/>
  <c r="AM78" i="19"/>
  <c r="AO78" i="19"/>
  <c r="AQ78" i="19"/>
  <c r="AS78" i="19"/>
  <c r="AU78" i="19"/>
  <c r="AL78" i="19"/>
  <c r="AN78" i="19"/>
  <c r="AP78" i="19"/>
  <c r="AR78" i="19"/>
  <c r="AT78" i="19"/>
  <c r="AM77" i="19"/>
  <c r="AO77" i="19"/>
  <c r="AQ77" i="19"/>
  <c r="AW77" i="19" s="1"/>
  <c r="AS77" i="19"/>
  <c r="AU77" i="19"/>
  <c r="AL77" i="19"/>
  <c r="AN77" i="19"/>
  <c r="AP77" i="19"/>
  <c r="AR77" i="19"/>
  <c r="AT77" i="19"/>
  <c r="AV77" i="19"/>
  <c r="AM76" i="19"/>
  <c r="AO76" i="19"/>
  <c r="AQ76" i="19"/>
  <c r="AS76" i="19"/>
  <c r="AU76" i="19"/>
  <c r="AL76" i="19"/>
  <c r="AN76" i="19"/>
  <c r="AP76" i="19"/>
  <c r="AR76" i="19"/>
  <c r="AT76" i="19"/>
  <c r="AV76" i="19"/>
  <c r="AM75" i="19"/>
  <c r="AO75" i="19"/>
  <c r="AQ75" i="19"/>
  <c r="AS75" i="19"/>
  <c r="AU75" i="19"/>
  <c r="AW75" i="19"/>
  <c r="AL75" i="19"/>
  <c r="AN75" i="19"/>
  <c r="AV75" i="19" s="1"/>
  <c r="AJ75" i="19" s="1"/>
  <c r="AP75" i="19"/>
  <c r="AR75" i="19"/>
  <c r="AT75" i="19"/>
  <c r="AM74" i="19"/>
  <c r="AO74" i="19"/>
  <c r="AW74" i="19" s="1"/>
  <c r="AQ74" i="19"/>
  <c r="AS74" i="19"/>
  <c r="AU74" i="19"/>
  <c r="AL74" i="19"/>
  <c r="AN74" i="19"/>
  <c r="AP74" i="19"/>
  <c r="AR74" i="19"/>
  <c r="AT74" i="19"/>
  <c r="AM73" i="19"/>
  <c r="AO73" i="19"/>
  <c r="AQ73" i="19"/>
  <c r="AS73" i="19"/>
  <c r="AU73" i="19"/>
  <c r="AL73" i="19"/>
  <c r="AN73" i="19"/>
  <c r="AP73" i="19"/>
  <c r="AR73" i="19"/>
  <c r="AT73" i="19"/>
  <c r="AV73" i="19"/>
  <c r="M73" i="19"/>
  <c r="AM59" i="19"/>
  <c r="AO59" i="19"/>
  <c r="AQ59" i="19"/>
  <c r="AS59" i="19"/>
  <c r="AU59" i="19"/>
  <c r="AW59" i="19"/>
  <c r="AL59" i="19"/>
  <c r="AN59" i="19"/>
  <c r="AV59" i="19" s="1"/>
  <c r="AJ59" i="19" s="1"/>
  <c r="AP59" i="19"/>
  <c r="AR59" i="19"/>
  <c r="AT59" i="19"/>
  <c r="AM58" i="19"/>
  <c r="AO58" i="19"/>
  <c r="AW58" i="19" s="1"/>
  <c r="AQ58" i="19"/>
  <c r="AS58" i="19"/>
  <c r="AU58" i="19"/>
  <c r="AL58" i="19"/>
  <c r="AN58" i="19"/>
  <c r="AP58" i="19"/>
  <c r="AR58" i="19"/>
  <c r="AT58" i="19"/>
  <c r="AM57" i="19"/>
  <c r="AO57" i="19"/>
  <c r="AQ57" i="19"/>
  <c r="AS57" i="19"/>
  <c r="AU57" i="19"/>
  <c r="AL57" i="19"/>
  <c r="AN57" i="19"/>
  <c r="AP57" i="19"/>
  <c r="AV57" i="19" s="1"/>
  <c r="AR57" i="19"/>
  <c r="AT57" i="19"/>
  <c r="AM56" i="19"/>
  <c r="AO56" i="19"/>
  <c r="AQ56" i="19"/>
  <c r="AS56" i="19"/>
  <c r="AU56" i="19"/>
  <c r="AL56" i="19"/>
  <c r="AV56" i="19" s="1"/>
  <c r="AN56" i="19"/>
  <c r="AP56" i="19"/>
  <c r="AR56" i="19"/>
  <c r="AT56" i="19"/>
  <c r="AM55" i="19"/>
  <c r="AW55" i="19" s="1"/>
  <c r="AO55" i="19"/>
  <c r="AQ55" i="19"/>
  <c r="AS55" i="19"/>
  <c r="AU55" i="19"/>
  <c r="AL55" i="19"/>
  <c r="AN55" i="19"/>
  <c r="AP55" i="19"/>
  <c r="AR55" i="19"/>
  <c r="AT55" i="19"/>
  <c r="AV55" i="19"/>
  <c r="AH55" i="19" s="1"/>
  <c r="V46" i="19" s="1"/>
  <c r="AM54" i="19"/>
  <c r="AO54" i="19"/>
  <c r="AQ54" i="19"/>
  <c r="AS54" i="19"/>
  <c r="AU54" i="19"/>
  <c r="AW54" i="19"/>
  <c r="AL54" i="19"/>
  <c r="AV54" i="19" s="1"/>
  <c r="AJ54" i="19" s="1"/>
  <c r="AA44" i="19" s="1"/>
  <c r="AN54" i="19"/>
  <c r="AP54" i="19"/>
  <c r="AR54" i="19"/>
  <c r="AT54" i="19"/>
  <c r="AM40" i="19"/>
  <c r="AO40" i="19"/>
  <c r="AQ40" i="19"/>
  <c r="AS40" i="19"/>
  <c r="AU40" i="19"/>
  <c r="AW40" i="19"/>
  <c r="AH40" i="19" s="1"/>
  <c r="AL40" i="19"/>
  <c r="AN40" i="19"/>
  <c r="AP40" i="19"/>
  <c r="AR40" i="19"/>
  <c r="AT40" i="19"/>
  <c r="AV40" i="19"/>
  <c r="AM39" i="19"/>
  <c r="AO39" i="19"/>
  <c r="AW39" i="19" s="1"/>
  <c r="AQ39" i="19"/>
  <c r="AS39" i="19"/>
  <c r="AU39" i="19"/>
  <c r="AL39" i="19"/>
  <c r="AV39" i="19" s="1"/>
  <c r="AN39" i="19"/>
  <c r="AP39" i="19"/>
  <c r="AR39" i="19"/>
  <c r="AT39" i="19"/>
  <c r="AM38" i="19"/>
  <c r="AO38" i="19"/>
  <c r="AQ38" i="19"/>
  <c r="AS38" i="19"/>
  <c r="AU38" i="19"/>
  <c r="AW38" i="19" s="1"/>
  <c r="AL38" i="19"/>
  <c r="AN38" i="19"/>
  <c r="AV38" i="19" s="1"/>
  <c r="AP38" i="19"/>
  <c r="AR38" i="19"/>
  <c r="AT38" i="19"/>
  <c r="AM37" i="19"/>
  <c r="AO37" i="19"/>
  <c r="AQ37" i="19"/>
  <c r="AS37" i="19"/>
  <c r="AU37" i="19"/>
  <c r="AW37" i="19"/>
  <c r="AL37" i="19"/>
  <c r="AV37" i="19" s="1"/>
  <c r="AJ37" i="19" s="1"/>
  <c r="Y29" i="19" s="1"/>
  <c r="AN37" i="19"/>
  <c r="AP37" i="19"/>
  <c r="AR37" i="19"/>
  <c r="AT37" i="19"/>
  <c r="AM36" i="19"/>
  <c r="AO36" i="19"/>
  <c r="AQ36" i="19"/>
  <c r="AS36" i="19"/>
  <c r="AU36" i="19"/>
  <c r="AL36" i="19"/>
  <c r="AN36" i="19"/>
  <c r="AP36" i="19"/>
  <c r="AR36" i="19"/>
  <c r="AT36" i="19"/>
  <c r="AM35" i="19"/>
  <c r="AW35" i="19" s="1"/>
  <c r="AO35" i="19"/>
  <c r="AQ35" i="19"/>
  <c r="AS35" i="19"/>
  <c r="AU35" i="19"/>
  <c r="AL35" i="19"/>
  <c r="AN35" i="19"/>
  <c r="AP35" i="19"/>
  <c r="AR35" i="19"/>
  <c r="AT35" i="19"/>
  <c r="AM21" i="19"/>
  <c r="AO21" i="19"/>
  <c r="AQ21" i="19"/>
  <c r="AS21" i="19"/>
  <c r="AU21" i="19"/>
  <c r="AW21" i="19"/>
  <c r="AL21" i="19"/>
  <c r="AV21" i="19" s="1"/>
  <c r="AJ21" i="19" s="1"/>
  <c r="AN21" i="19"/>
  <c r="AP21" i="19"/>
  <c r="AR21" i="19"/>
  <c r="AT21" i="19"/>
  <c r="AM20" i="19"/>
  <c r="AO20" i="19"/>
  <c r="AW20" i="19" s="1"/>
  <c r="AQ20" i="19"/>
  <c r="AS20" i="19"/>
  <c r="AU20" i="19"/>
  <c r="AL20" i="19"/>
  <c r="AN20" i="19"/>
  <c r="AP20" i="19"/>
  <c r="AR20" i="19"/>
  <c r="AT20" i="19"/>
  <c r="AM19" i="19"/>
  <c r="AW19" i="19" s="1"/>
  <c r="AO19" i="19"/>
  <c r="AQ19" i="19"/>
  <c r="AS19" i="19"/>
  <c r="AU19" i="19"/>
  <c r="AL19" i="19"/>
  <c r="AN19" i="19"/>
  <c r="AP19" i="19"/>
  <c r="AV19" i="19" s="1"/>
  <c r="AR19" i="19"/>
  <c r="AT19" i="19"/>
  <c r="AM18" i="19"/>
  <c r="AO18" i="19"/>
  <c r="AQ18" i="19"/>
  <c r="AS18" i="19"/>
  <c r="AU18" i="19"/>
  <c r="AL18" i="19"/>
  <c r="AN18" i="19"/>
  <c r="AP18" i="19"/>
  <c r="AR18" i="19"/>
  <c r="AT18" i="19"/>
  <c r="AM17" i="19"/>
  <c r="AW17" i="19" s="1"/>
  <c r="AO17" i="19"/>
  <c r="AQ17" i="19"/>
  <c r="AS17" i="19"/>
  <c r="AU17" i="19"/>
  <c r="AL17" i="19"/>
  <c r="AV17" i="19" s="1"/>
  <c r="AN17" i="19"/>
  <c r="AP17" i="19"/>
  <c r="AR17" i="19"/>
  <c r="AT17" i="19"/>
  <c r="AM16" i="19"/>
  <c r="AO16" i="19"/>
  <c r="AQ16" i="19"/>
  <c r="AS16" i="19"/>
  <c r="AU16" i="19"/>
  <c r="AW16" i="19"/>
  <c r="AL16" i="19"/>
  <c r="AN16" i="19"/>
  <c r="AP16" i="19"/>
  <c r="AR16" i="19"/>
  <c r="AT16" i="19"/>
  <c r="B2" i="19"/>
  <c r="AP24" i="7"/>
  <c r="C1" i="5"/>
  <c r="B1" i="19"/>
  <c r="V6" i="29"/>
  <c r="A69" i="7"/>
  <c r="A68" i="7"/>
  <c r="K27" i="7"/>
  <c r="V5" i="7"/>
  <c r="V5" i="39"/>
  <c r="K48" i="7"/>
  <c r="V48" i="29"/>
  <c r="A27" i="7"/>
  <c r="A26" i="7"/>
  <c r="AD45" i="29"/>
  <c r="I24" i="29"/>
  <c r="AF6" i="39"/>
  <c r="V6" i="7"/>
  <c r="K48" i="29"/>
  <c r="V5" i="29"/>
  <c r="A6" i="7"/>
  <c r="V27" i="39"/>
  <c r="A47" i="29"/>
  <c r="K6" i="39"/>
  <c r="V27" i="29"/>
  <c r="K69" i="39"/>
  <c r="A27" i="39"/>
  <c r="AF47" i="29"/>
  <c r="AF27" i="7"/>
  <c r="A69" i="39"/>
  <c r="A47" i="39"/>
  <c r="V26" i="39"/>
  <c r="A27" i="29"/>
  <c r="K27" i="39"/>
  <c r="A48" i="39"/>
  <c r="AF6" i="7"/>
  <c r="A6" i="39"/>
  <c r="K48" i="39"/>
  <c r="AD24" i="29"/>
  <c r="AF47" i="39"/>
  <c r="V48" i="39"/>
  <c r="A68" i="39"/>
  <c r="AF5" i="39"/>
  <c r="AF47" i="7"/>
  <c r="K47" i="29"/>
  <c r="AF5" i="7"/>
  <c r="K5" i="29"/>
  <c r="V47" i="39"/>
  <c r="K47" i="39"/>
  <c r="AD87" i="29"/>
  <c r="AF26" i="7"/>
  <c r="K69" i="7"/>
  <c r="V26" i="7"/>
  <c r="V26" i="29"/>
  <c r="K26" i="39"/>
  <c r="A5" i="29"/>
  <c r="K5" i="39"/>
  <c r="A6" i="29"/>
  <c r="AF48" i="39"/>
  <c r="AF68" i="29"/>
  <c r="I3" i="29"/>
  <c r="K26" i="29"/>
  <c r="AF27" i="29"/>
  <c r="A47" i="7"/>
  <c r="AF26" i="39"/>
  <c r="AF5" i="29"/>
  <c r="A26" i="39"/>
  <c r="A48" i="7"/>
  <c r="AF48" i="7"/>
  <c r="K68" i="7"/>
  <c r="A48" i="29"/>
  <c r="V6" i="39"/>
  <c r="V48" i="7"/>
  <c r="A5" i="39"/>
  <c r="K47" i="7"/>
  <c r="K26" i="7"/>
  <c r="A5" i="7"/>
  <c r="AF6" i="29"/>
  <c r="A26" i="29"/>
  <c r="K68" i="39"/>
  <c r="K6" i="7"/>
  <c r="V47" i="29"/>
  <c r="AF26" i="29"/>
  <c r="K27" i="29"/>
  <c r="AD3" i="29"/>
  <c r="AF27" i="39"/>
  <c r="AF48" i="29"/>
  <c r="V47" i="7"/>
  <c r="I45" i="29"/>
  <c r="K5" i="7"/>
  <c r="K6" i="29"/>
  <c r="F16" i="19" l="1"/>
  <c r="F19" i="19"/>
  <c r="F35" i="19"/>
  <c r="M35" i="19"/>
  <c r="F74" i="19"/>
  <c r="M18" i="19"/>
  <c r="F77" i="19"/>
  <c r="F39" i="19"/>
  <c r="M39" i="19"/>
  <c r="M77" i="19"/>
  <c r="F76" i="19"/>
  <c r="M59" i="19"/>
  <c r="M75" i="19"/>
  <c r="F20" i="19"/>
  <c r="F59" i="19"/>
  <c r="F38" i="19"/>
  <c r="M57" i="19"/>
  <c r="M78" i="19"/>
  <c r="M55" i="19"/>
  <c r="F54" i="19"/>
  <c r="M74" i="19"/>
  <c r="M17" i="19"/>
  <c r="M19" i="19"/>
  <c r="V44" i="19"/>
  <c r="R48" i="19"/>
  <c r="P29" i="19"/>
  <c r="X25" i="19"/>
  <c r="AJ56" i="19"/>
  <c r="AH17" i="19"/>
  <c r="AJ17" i="19"/>
  <c r="AH39" i="19"/>
  <c r="AJ39" i="19"/>
  <c r="Y67" i="19"/>
  <c r="X69" i="19"/>
  <c r="AH38" i="19"/>
  <c r="AJ38" i="19"/>
  <c r="AJ19" i="19"/>
  <c r="AH19" i="19"/>
  <c r="AJ77" i="19"/>
  <c r="AH77" i="19"/>
  <c r="AW57" i="19"/>
  <c r="AJ57" i="19" s="1"/>
  <c r="AW36" i="19"/>
  <c r="AW18" i="19"/>
  <c r="AH21" i="19"/>
  <c r="AH59" i="19"/>
  <c r="AW78" i="19"/>
  <c r="M58" i="19"/>
  <c r="M54" i="19"/>
  <c r="F56" i="19"/>
  <c r="AJ73" i="19"/>
  <c r="AP129" i="29"/>
  <c r="AV20" i="19"/>
  <c r="AV36" i="19"/>
  <c r="AW56" i="19"/>
  <c r="AH56" i="19" s="1"/>
  <c r="AH75" i="19"/>
  <c r="AV78" i="19"/>
  <c r="AV35" i="19"/>
  <c r="AW73" i="19"/>
  <c r="AH73" i="19" s="1"/>
  <c r="X31" i="19"/>
  <c r="AH37" i="19"/>
  <c r="U48" i="19"/>
  <c r="AV58" i="19"/>
  <c r="AW76" i="19"/>
  <c r="AJ76" i="19" s="1"/>
  <c r="P50" i="19"/>
  <c r="V6" i="19"/>
  <c r="R10" i="19"/>
  <c r="AJ40" i="19"/>
  <c r="AH54" i="19"/>
  <c r="AV16" i="19"/>
  <c r="AV18" i="19"/>
  <c r="AJ55" i="19"/>
  <c r="AV74" i="19"/>
  <c r="M20" i="19"/>
  <c r="F18" i="19"/>
  <c r="M16" i="19"/>
  <c r="F40" i="19"/>
  <c r="M36" i="19"/>
  <c r="F58" i="19"/>
  <c r="F36" i="19"/>
  <c r="A111" i="29"/>
  <c r="I87" i="29"/>
  <c r="K90" i="29"/>
  <c r="A69" i="29"/>
  <c r="A110" i="29"/>
  <c r="AF89" i="29"/>
  <c r="AF111" i="29"/>
  <c r="I66" i="29"/>
  <c r="AD66" i="29"/>
  <c r="AF69" i="29"/>
  <c r="V27" i="7"/>
  <c r="A90" i="29"/>
  <c r="A89" i="29"/>
  <c r="V90" i="29"/>
  <c r="K68" i="29"/>
  <c r="I108" i="29"/>
  <c r="K110" i="29"/>
  <c r="V110" i="29"/>
  <c r="K111" i="29"/>
  <c r="K69" i="29"/>
  <c r="A68" i="29"/>
  <c r="V68" i="29"/>
  <c r="AF110" i="29"/>
  <c r="K89" i="29"/>
  <c r="V111" i="29"/>
  <c r="V69" i="29"/>
  <c r="AD108" i="29"/>
  <c r="V89" i="29"/>
  <c r="AF90" i="29"/>
  <c r="V50" i="19" l="1"/>
  <c r="AA48" i="19"/>
  <c r="R69" i="19"/>
  <c r="Y63" i="19"/>
  <c r="Z64" i="19" s="1"/>
  <c r="P46" i="19"/>
  <c r="U44" i="19"/>
  <c r="AD44" i="19" s="1"/>
  <c r="R50" i="19"/>
  <c r="Y44" i="19"/>
  <c r="Z45" i="19" s="1"/>
  <c r="P69" i="19"/>
  <c r="AA63" i="19"/>
  <c r="U25" i="19"/>
  <c r="P27" i="19"/>
  <c r="S10" i="19"/>
  <c r="T11" i="19" s="1"/>
  <c r="X8" i="19"/>
  <c r="R29" i="19"/>
  <c r="V25" i="19"/>
  <c r="W26" i="19" s="1"/>
  <c r="AP192" i="29"/>
  <c r="S25" i="19"/>
  <c r="R27" i="19"/>
  <c r="V8" i="19"/>
  <c r="U10" i="19"/>
  <c r="V31" i="19"/>
  <c r="W32" i="19" s="1"/>
  <c r="AA29" i="19"/>
  <c r="Z30" i="19" s="1"/>
  <c r="Q51" i="19"/>
  <c r="Q30" i="19"/>
  <c r="S48" i="19"/>
  <c r="T49" i="19" s="1"/>
  <c r="X46" i="19"/>
  <c r="W47" i="19" s="1"/>
  <c r="U63" i="19"/>
  <c r="P65" i="19"/>
  <c r="AJ36" i="19"/>
  <c r="AH36" i="19"/>
  <c r="AH76" i="19"/>
  <c r="AA65" i="19"/>
  <c r="S69" i="19"/>
  <c r="Y27" i="19"/>
  <c r="Z28" i="19" s="1"/>
  <c r="U31" i="19"/>
  <c r="W7" i="19"/>
  <c r="AH74" i="19"/>
  <c r="AJ74" i="19"/>
  <c r="S31" i="19"/>
  <c r="AA27" i="19"/>
  <c r="AH18" i="19"/>
  <c r="AJ18" i="19"/>
  <c r="AH58" i="19"/>
  <c r="AJ58" i="19"/>
  <c r="AH20" i="19"/>
  <c r="AJ20" i="19"/>
  <c r="P48" i="19"/>
  <c r="X44" i="19"/>
  <c r="S6" i="19"/>
  <c r="R8" i="19"/>
  <c r="AH57" i="19"/>
  <c r="AD48" i="19"/>
  <c r="AJ78" i="19"/>
  <c r="AH78" i="19"/>
  <c r="Y48" i="19"/>
  <c r="Z49" i="19" s="1"/>
  <c r="X50" i="19"/>
  <c r="AA67" i="19"/>
  <c r="Z68" i="19" s="1"/>
  <c r="V69" i="19"/>
  <c r="W70" i="19" s="1"/>
  <c r="U69" i="19"/>
  <c r="Y65" i="19"/>
  <c r="Z66" i="19" s="1"/>
  <c r="AJ16" i="19"/>
  <c r="AH16" i="19"/>
  <c r="AH35" i="19"/>
  <c r="AJ35" i="19"/>
  <c r="P10" i="19"/>
  <c r="X6" i="19"/>
  <c r="P8" i="19"/>
  <c r="U6" i="19"/>
  <c r="W45" i="19"/>
  <c r="AD150" i="29"/>
  <c r="A131" i="29"/>
  <c r="A152" i="29"/>
  <c r="A153" i="29"/>
  <c r="AF132" i="29"/>
  <c r="AF131" i="29"/>
  <c r="A174" i="29"/>
  <c r="V132" i="29"/>
  <c r="K152" i="29"/>
  <c r="I171" i="29"/>
  <c r="K173" i="29"/>
  <c r="K174" i="29"/>
  <c r="V131" i="29"/>
  <c r="AF173" i="29"/>
  <c r="I150" i="29"/>
  <c r="AF174" i="29"/>
  <c r="AD171" i="29"/>
  <c r="A132" i="29"/>
  <c r="AD129" i="29"/>
  <c r="V152" i="29"/>
  <c r="V174" i="29"/>
  <c r="I129" i="29"/>
  <c r="A173" i="29"/>
  <c r="AF152" i="29"/>
  <c r="K132" i="29"/>
  <c r="V153" i="29"/>
  <c r="K153" i="29"/>
  <c r="V173" i="29"/>
  <c r="K131" i="29"/>
  <c r="AF153" i="29"/>
  <c r="AA6" i="19" l="1"/>
  <c r="P12" i="19"/>
  <c r="R67" i="19"/>
  <c r="AD67" i="19" s="1"/>
  <c r="V63" i="19"/>
  <c r="W64" i="19" s="1"/>
  <c r="Y8" i="19"/>
  <c r="U12" i="19"/>
  <c r="V65" i="19"/>
  <c r="U67" i="19"/>
  <c r="V27" i="19"/>
  <c r="U29" i="19"/>
  <c r="T26" i="19"/>
  <c r="AD6" i="19"/>
  <c r="S50" i="19"/>
  <c r="AA46" i="19"/>
  <c r="S29" i="19"/>
  <c r="X27" i="19"/>
  <c r="AD27" i="19" s="1"/>
  <c r="AD29" i="19"/>
  <c r="AD50" i="19"/>
  <c r="Q9" i="19"/>
  <c r="AB8" i="19"/>
  <c r="Y46" i="19"/>
  <c r="Z47" i="19" s="1"/>
  <c r="U50" i="19"/>
  <c r="AB65" i="19"/>
  <c r="T7" i="19"/>
  <c r="AE6" i="19" s="1"/>
  <c r="AH6" i="19" s="1"/>
  <c r="AD69" i="19"/>
  <c r="R31" i="19"/>
  <c r="AD31" i="19" s="1"/>
  <c r="Y25" i="19"/>
  <c r="Q49" i="19"/>
  <c r="AE48" i="19" s="1"/>
  <c r="AH48" i="19" s="1"/>
  <c r="AB48" i="19"/>
  <c r="T32" i="19"/>
  <c r="W9" i="19"/>
  <c r="S44" i="19"/>
  <c r="R46" i="19"/>
  <c r="AD46" i="19" s="1"/>
  <c r="Y10" i="19"/>
  <c r="Z11" i="19" s="1"/>
  <c r="X12" i="19"/>
  <c r="AB46" i="19"/>
  <c r="Q11" i="19"/>
  <c r="V12" i="19"/>
  <c r="W13" i="19" s="1"/>
  <c r="AA10" i="19"/>
  <c r="AD10" i="19" s="1"/>
  <c r="AB27" i="19"/>
  <c r="Q28" i="19"/>
  <c r="AA25" i="19"/>
  <c r="AD25" i="19" s="1"/>
  <c r="P31" i="19"/>
  <c r="T70" i="19"/>
  <c r="R12" i="19"/>
  <c r="AD12" i="19" s="1"/>
  <c r="Y6" i="19"/>
  <c r="Z7" i="19" s="1"/>
  <c r="P67" i="19"/>
  <c r="X63" i="19"/>
  <c r="AD63" i="19" s="1"/>
  <c r="S12" i="19"/>
  <c r="T13" i="19" s="1"/>
  <c r="AA8" i="19"/>
  <c r="AD8" i="19" s="1"/>
  <c r="X65" i="19"/>
  <c r="S67" i="19"/>
  <c r="T68" i="19" s="1"/>
  <c r="S63" i="19"/>
  <c r="R65" i="19"/>
  <c r="AD65" i="19" s="1"/>
  <c r="AB69" i="19"/>
  <c r="Q70" i="19"/>
  <c r="AE69" i="19" s="1"/>
  <c r="AH69" i="19" s="1"/>
  <c r="W51" i="19"/>
  <c r="I213" i="29"/>
  <c r="A237" i="29"/>
  <c r="V216" i="29"/>
  <c r="K215" i="29"/>
  <c r="K195" i="29"/>
  <c r="A194" i="29"/>
  <c r="V195" i="29"/>
  <c r="I234" i="29"/>
  <c r="A215" i="29"/>
  <c r="A195" i="29"/>
  <c r="AD234" i="29"/>
  <c r="A236" i="29"/>
  <c r="AF236" i="29"/>
  <c r="V236" i="29"/>
  <c r="V215" i="29"/>
  <c r="K194" i="29"/>
  <c r="AF215" i="29"/>
  <c r="AD213" i="29"/>
  <c r="K236" i="29"/>
  <c r="V237" i="29"/>
  <c r="AF216" i="29"/>
  <c r="A216" i="29"/>
  <c r="V194" i="29"/>
  <c r="AD192" i="29"/>
  <c r="AF194" i="29"/>
  <c r="K216" i="29"/>
  <c r="AF237" i="29"/>
  <c r="K237" i="29"/>
  <c r="I192" i="29"/>
  <c r="AF195" i="29"/>
  <c r="Q47" i="19" l="1"/>
  <c r="AE46" i="19" s="1"/>
  <c r="AH46" i="19" s="1"/>
  <c r="Z26" i="19"/>
  <c r="AB25" i="19"/>
  <c r="Z9" i="19"/>
  <c r="AE8" i="19" s="1"/>
  <c r="AH8" i="19" s="1"/>
  <c r="AE25" i="19"/>
  <c r="AH25" i="19" s="1"/>
  <c r="T64" i="19"/>
  <c r="AE63" i="19" s="1"/>
  <c r="AH63" i="19" s="1"/>
  <c r="AB63" i="19"/>
  <c r="AB10" i="19"/>
  <c r="T30" i="19"/>
  <c r="AE29" i="19" s="1"/>
  <c r="AH29" i="19" s="1"/>
  <c r="AB29" i="19"/>
  <c r="W28" i="19"/>
  <c r="AE27" i="19" s="1"/>
  <c r="AH27" i="19" s="1"/>
  <c r="Q68" i="19"/>
  <c r="AE67" i="19" s="1"/>
  <c r="AH67" i="19" s="1"/>
  <c r="AB67" i="19"/>
  <c r="AB44" i="19"/>
  <c r="T45" i="19"/>
  <c r="AE44" i="19" s="1"/>
  <c r="AH44" i="19" s="1"/>
  <c r="Q66" i="19"/>
  <c r="AB12" i="19"/>
  <c r="Q13" i="19"/>
  <c r="AE12" i="19" s="1"/>
  <c r="AH12" i="19" s="1"/>
  <c r="AE10" i="19"/>
  <c r="AH10" i="19" s="1"/>
  <c r="AB6" i="19"/>
  <c r="Q32" i="19"/>
  <c r="AE31" i="19" s="1"/>
  <c r="AH31" i="19" s="1"/>
  <c r="AB31" i="19"/>
  <c r="T51" i="19"/>
  <c r="AE50" i="19" s="1"/>
  <c r="AH50" i="19" s="1"/>
  <c r="AB50" i="19"/>
  <c r="W66" i="19"/>
  <c r="AE65" i="19" l="1"/>
  <c r="AH65" i="19" s="1"/>
</calcChain>
</file>

<file path=xl/sharedStrings.xml><?xml version="1.0" encoding="utf-8"?>
<sst xmlns="http://schemas.openxmlformats.org/spreadsheetml/2006/main" count="1633" uniqueCount="72">
  <si>
    <t>Nizi</t>
  </si>
  <si>
    <t>Točke</t>
  </si>
  <si>
    <t>Mesto</t>
  </si>
  <si>
    <t>/</t>
  </si>
  <si>
    <t>Vnos št.</t>
  </si>
  <si>
    <t>--</t>
  </si>
  <si>
    <t>S</t>
  </si>
  <si>
    <t>T</t>
  </si>
  <si>
    <t>:</t>
  </si>
  <si>
    <t>Skupina -- Group</t>
  </si>
  <si>
    <t>.</t>
  </si>
  <si>
    <t>1. Krog</t>
  </si>
  <si>
    <t>2. Krog</t>
  </si>
  <si>
    <t>3.Krog</t>
  </si>
  <si>
    <t>1 - 4</t>
  </si>
  <si>
    <t>2 - 3</t>
  </si>
  <si>
    <t>4 - 3</t>
  </si>
  <si>
    <t>1 - 2</t>
  </si>
  <si>
    <t>2 - 4</t>
  </si>
  <si>
    <t>3 - 1</t>
  </si>
  <si>
    <t>Rezultat</t>
  </si>
  <si>
    <t>X</t>
  </si>
  <si>
    <t>Finalna skupina</t>
  </si>
  <si>
    <t>Ru</t>
  </si>
  <si>
    <t>Rd</t>
  </si>
  <si>
    <t xml:space="preserve">Ru </t>
  </si>
  <si>
    <t>1.niz</t>
  </si>
  <si>
    <t>2.niz</t>
  </si>
  <si>
    <t>3.niz</t>
  </si>
  <si>
    <t>4.niz</t>
  </si>
  <si>
    <t>5.niz</t>
  </si>
  <si>
    <t>Rezultat:</t>
  </si>
  <si>
    <t>Sodnik:</t>
  </si>
  <si>
    <t>Predtekmovanje</t>
  </si>
  <si>
    <t>Skupina:</t>
  </si>
  <si>
    <t>Krog:</t>
  </si>
  <si>
    <t>cmpcat</t>
  </si>
  <si>
    <t>Q</t>
  </si>
  <si>
    <t>maxgroup</t>
  </si>
  <si>
    <t>maxsets</t>
  </si>
  <si>
    <t>progress</t>
  </si>
  <si>
    <t>F</t>
  </si>
  <si>
    <t>model</t>
  </si>
  <si>
    <t>maxsets1</t>
  </si>
  <si>
    <t>maxsets2</t>
  </si>
  <si>
    <t>part2</t>
  </si>
  <si>
    <t>seeds</t>
  </si>
  <si>
    <t>ID</t>
  </si>
  <si>
    <t>1.</t>
  </si>
  <si>
    <t>2.</t>
  </si>
  <si>
    <t>3.-4.</t>
  </si>
  <si>
    <t>MLADINCI</t>
  </si>
  <si>
    <t>1/4 finale</t>
  </si>
  <si>
    <t>1/2 finale</t>
  </si>
  <si>
    <t>Finale</t>
  </si>
  <si>
    <t>KATEGORIJA:</t>
  </si>
  <si>
    <t>Lestvica</t>
  </si>
  <si>
    <t>Nosilec</t>
  </si>
  <si>
    <t>Ime in Priimek</t>
  </si>
  <si>
    <t>Klub</t>
  </si>
  <si>
    <t>Oznaka</t>
  </si>
  <si>
    <t>Opis</t>
  </si>
  <si>
    <t>6.niz</t>
  </si>
  <si>
    <t>7.niz</t>
  </si>
  <si>
    <t>Mali finale</t>
  </si>
  <si>
    <t>NAZIV TEKMOVANJA</t>
  </si>
  <si>
    <t>Prosto mesto (NE BRIŠI!)</t>
  </si>
  <si>
    <t>v.2013-1</t>
  </si>
  <si>
    <t>cmptype</t>
  </si>
  <si>
    <t>groups</t>
  </si>
  <si>
    <t>C</t>
  </si>
  <si>
    <t>Ne spreminjaj in ne briši teh podatkov!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</si>
</sst>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"/>
  </numFmts>
  <fonts count="51" x14ac:knownFonts="1">
    <font>
      <sz val="10"/>
      <name val="Arial"/>
      <charset val="238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  <charset val="238"/>
    </font>
    <font>
      <sz val="7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12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</font>
    <font>
      <b/>
      <sz val="8"/>
      <color indexed="12"/>
      <name val="Arial"/>
      <family val="2"/>
      <charset val="238"/>
    </font>
    <font>
      <b/>
      <sz val="8"/>
      <color indexed="10"/>
      <name val="Arial"/>
      <family val="2"/>
    </font>
    <font>
      <b/>
      <sz val="10"/>
      <color indexed="12"/>
      <name val="Arial"/>
      <family val="2"/>
      <charset val="238"/>
    </font>
    <font>
      <b/>
      <sz val="7"/>
      <name val="Arial"/>
      <family val="2"/>
    </font>
    <font>
      <b/>
      <sz val="7"/>
      <color indexed="12"/>
      <name val="Arial"/>
      <family val="2"/>
      <charset val="238"/>
    </font>
    <font>
      <sz val="12"/>
      <name val="Arial"/>
      <family val="2"/>
    </font>
    <font>
      <b/>
      <sz val="12"/>
      <color indexed="12"/>
      <name val="Arial"/>
      <family val="2"/>
      <charset val="238"/>
    </font>
    <font>
      <b/>
      <sz val="11"/>
      <color indexed="12"/>
      <name val="Arial"/>
      <family val="2"/>
      <charset val="238"/>
    </font>
    <font>
      <sz val="6"/>
      <name val="Arial"/>
      <family val="2"/>
    </font>
    <font>
      <b/>
      <i/>
      <sz val="9"/>
      <name val="Arial"/>
      <family val="2"/>
    </font>
    <font>
      <b/>
      <sz val="6"/>
      <name val="Arial"/>
      <family val="2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b/>
      <sz val="9"/>
      <color theme="4"/>
      <name val="Arial"/>
      <family val="2"/>
      <charset val="238"/>
    </font>
    <font>
      <sz val="9"/>
      <color theme="0"/>
      <name val="Arial"/>
      <family val="2"/>
    </font>
    <font>
      <sz val="10"/>
      <color theme="0" tint="-0.249977111117893"/>
      <name val="Arial"/>
      <family val="2"/>
      <charset val="238"/>
    </font>
    <font>
      <b/>
      <sz val="8"/>
      <color theme="4"/>
      <name val="Arial"/>
      <family val="2"/>
      <charset val="238"/>
    </font>
    <font>
      <sz val="10"/>
      <color rgb="FFFF0000"/>
      <name val="Arial"/>
      <family val="2"/>
    </font>
    <font>
      <b/>
      <sz val="12"/>
      <color theme="4"/>
      <name val="Arial"/>
      <family val="2"/>
    </font>
    <font>
      <sz val="10"/>
      <color rgb="FFFF0000"/>
      <name val="Arial"/>
      <family val="2"/>
      <charset val="238"/>
    </font>
    <font>
      <sz val="10"/>
      <color theme="0"/>
      <name val="Arial"/>
      <family val="2"/>
      <charset val="238"/>
    </font>
    <font>
      <b/>
      <sz val="11"/>
      <color rgb="FFFF0000"/>
      <name val="Calibri"/>
      <family val="2"/>
      <charset val="238"/>
    </font>
    <font>
      <sz val="9"/>
      <color theme="0"/>
      <name val="Arial"/>
      <family val="2"/>
      <charset val="238"/>
    </font>
    <font>
      <b/>
      <sz val="11"/>
      <color rgb="FFFF0000"/>
      <name val="Arial"/>
      <family val="2"/>
    </font>
    <font>
      <b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0"/>
      <color theme="0" tint="-0.249977111117893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i/>
      <sz val="10"/>
      <color rgb="FFC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35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horizontal="center"/>
    </xf>
    <xf numFmtId="0" fontId="8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12" fillId="0" borderId="0" xfId="0" applyFont="1" applyAlignment="1">
      <alignment horizontal="center" vertical="center"/>
    </xf>
    <xf numFmtId="0" fontId="1" fillId="0" borderId="2" xfId="0" applyFont="1" applyBorder="1"/>
    <xf numFmtId="0" fontId="8" fillId="0" borderId="0" xfId="0" applyFont="1" applyBorder="1" applyAlignment="1">
      <alignment horizontal="center"/>
    </xf>
    <xf numFmtId="0" fontId="13" fillId="0" borderId="0" xfId="0" applyFont="1"/>
    <xf numFmtId="0" fontId="14" fillId="0" borderId="0" xfId="0" applyFont="1" applyFill="1"/>
    <xf numFmtId="0" fontId="15" fillId="0" borderId="0" xfId="0" applyFont="1" applyBorder="1"/>
    <xf numFmtId="0" fontId="6" fillId="0" borderId="0" xfId="0" applyFont="1" applyBorder="1"/>
    <xf numFmtId="49" fontId="6" fillId="0" borderId="0" xfId="0" applyNumberFormat="1" applyFont="1" applyBorder="1"/>
    <xf numFmtId="0" fontId="6" fillId="0" borderId="1" xfId="0" applyFont="1" applyBorder="1"/>
    <xf numFmtId="0" fontId="6" fillId="0" borderId="0" xfId="0" applyFont="1"/>
    <xf numFmtId="0" fontId="16" fillId="0" borderId="0" xfId="0" applyFont="1" applyBorder="1"/>
    <xf numFmtId="49" fontId="1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7" fillId="0" borderId="0" xfId="0" applyFont="1" applyBorder="1"/>
    <xf numFmtId="49" fontId="15" fillId="0" borderId="0" xfId="0" applyNumberFormat="1" applyFont="1" applyBorder="1" applyAlignment="1">
      <alignment horizontal="center"/>
    </xf>
    <xf numFmtId="164" fontId="13" fillId="0" borderId="0" xfId="0" applyNumberFormat="1" applyFont="1" applyBorder="1" applyAlignment="1">
      <alignment shrinkToFit="1"/>
    </xf>
    <xf numFmtId="164" fontId="13" fillId="0" borderId="1" xfId="0" applyNumberFormat="1" applyFont="1" applyBorder="1" applyAlignment="1">
      <alignment shrinkToFit="1"/>
    </xf>
    <xf numFmtId="164" fontId="13" fillId="0" borderId="0" xfId="0" applyNumberFormat="1" applyFont="1" applyAlignment="1">
      <alignment shrinkToFit="1"/>
    </xf>
    <xf numFmtId="164" fontId="18" fillId="0" borderId="0" xfId="0" applyNumberFormat="1" applyFont="1" applyBorder="1" applyAlignment="1">
      <alignment shrinkToFit="1"/>
    </xf>
    <xf numFmtId="164" fontId="1" fillId="0" borderId="0" xfId="0" applyNumberFormat="1" applyFont="1" applyBorder="1" applyAlignment="1">
      <alignment shrinkToFit="1"/>
    </xf>
    <xf numFmtId="164" fontId="1" fillId="0" borderId="1" xfId="0" applyNumberFormat="1" applyFont="1" applyBorder="1" applyAlignment="1">
      <alignment shrinkToFit="1"/>
    </xf>
    <xf numFmtId="164" fontId="1" fillId="0" borderId="0" xfId="0" applyNumberFormat="1" applyFont="1" applyAlignment="1">
      <alignment shrinkToFit="1"/>
    </xf>
    <xf numFmtId="164" fontId="12" fillId="0" borderId="0" xfId="0" applyNumberFormat="1" applyFont="1" applyBorder="1" applyAlignment="1">
      <alignment shrinkToFit="1"/>
    </xf>
    <xf numFmtId="0" fontId="4" fillId="0" borderId="0" xfId="0" applyFont="1" applyBorder="1" applyAlignment="1">
      <alignment horizontal="center"/>
    </xf>
    <xf numFmtId="49" fontId="13" fillId="0" borderId="0" xfId="0" applyNumberFormat="1" applyFont="1" applyBorder="1"/>
    <xf numFmtId="49" fontId="4" fillId="0" borderId="0" xfId="0" applyNumberFormat="1" applyFont="1" applyBorder="1" applyAlignment="1">
      <alignment horizontal="center"/>
    </xf>
    <xf numFmtId="0" fontId="13" fillId="0" borderId="1" xfId="0" applyFont="1" applyBorder="1"/>
    <xf numFmtId="0" fontId="13" fillId="0" borderId="0" xfId="0" applyFont="1" applyBorder="1"/>
    <xf numFmtId="0" fontId="18" fillId="0" borderId="0" xfId="0" applyFont="1" applyBorder="1"/>
    <xf numFmtId="0" fontId="19" fillId="0" borderId="0" xfId="0" applyFont="1" applyBorder="1" applyAlignment="1">
      <alignment horizontal="center"/>
    </xf>
    <xf numFmtId="49" fontId="8" fillId="0" borderId="0" xfId="0" applyNumberFormat="1" applyFont="1" applyBorder="1"/>
    <xf numFmtId="49" fontId="8" fillId="0" borderId="0" xfId="0" applyNumberFormat="1" applyFont="1" applyBorder="1" applyAlignment="1">
      <alignment horizontal="center"/>
    </xf>
    <xf numFmtId="0" fontId="20" fillId="0" borderId="0" xfId="0" applyFont="1" applyBorder="1"/>
    <xf numFmtId="0" fontId="8" fillId="0" borderId="3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21" fillId="0" borderId="0" xfId="0" applyFont="1" applyBorder="1"/>
    <xf numFmtId="0" fontId="21" fillId="0" borderId="2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2" xfId="0" applyFont="1" applyBorder="1"/>
    <xf numFmtId="49" fontId="21" fillId="0" borderId="0" xfId="0" applyNumberFormat="1" applyFont="1" applyBorder="1"/>
    <xf numFmtId="0" fontId="21" fillId="0" borderId="1" xfId="0" applyFont="1" applyBorder="1"/>
    <xf numFmtId="0" fontId="21" fillId="0" borderId="0" xfId="0" applyFont="1"/>
    <xf numFmtId="0" fontId="22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49" fontId="3" fillId="0" borderId="0" xfId="0" applyNumberFormat="1" applyFont="1" applyBorder="1"/>
    <xf numFmtId="0" fontId="3" fillId="0" borderId="1" xfId="0" applyFont="1" applyBorder="1"/>
    <xf numFmtId="0" fontId="3" fillId="0" borderId="0" xfId="0" applyFont="1"/>
    <xf numFmtId="0" fontId="23" fillId="0" borderId="0" xfId="0" applyFont="1" applyBorder="1"/>
    <xf numFmtId="49" fontId="1" fillId="0" borderId="0" xfId="0" applyNumberFormat="1" applyFont="1" applyBorder="1"/>
    <xf numFmtId="0" fontId="1" fillId="0" borderId="1" xfId="0" applyFont="1" applyBorder="1"/>
    <xf numFmtId="0" fontId="12" fillId="0" borderId="0" xfId="0" applyFont="1" applyBorder="1"/>
    <xf numFmtId="0" fontId="13" fillId="0" borderId="2" xfId="0" applyFont="1" applyBorder="1"/>
    <xf numFmtId="49" fontId="13" fillId="0" borderId="2" xfId="0" applyNumberFormat="1" applyFont="1" applyBorder="1"/>
    <xf numFmtId="0" fontId="13" fillId="0" borderId="4" xfId="0" applyFont="1" applyBorder="1"/>
    <xf numFmtId="0" fontId="13" fillId="0" borderId="0" xfId="0" applyFont="1" applyFill="1"/>
    <xf numFmtId="49" fontId="13" fillId="0" borderId="0" xfId="0" applyNumberFormat="1" applyFont="1"/>
    <xf numFmtId="0" fontId="18" fillId="0" borderId="0" xfId="0" applyFont="1"/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3" fillId="0" borderId="2" xfId="0" applyFont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4" fillId="0" borderId="0" xfId="0" applyFont="1"/>
    <xf numFmtId="0" fontId="24" fillId="0" borderId="2" xfId="0" applyFont="1" applyBorder="1"/>
    <xf numFmtId="0" fontId="5" fillId="0" borderId="0" xfId="0" applyFont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5" fillId="0" borderId="0" xfId="0" applyFont="1"/>
    <xf numFmtId="0" fontId="26" fillId="0" borderId="0" xfId="0" applyFont="1"/>
    <xf numFmtId="0" fontId="6" fillId="0" borderId="0" xfId="0" applyFont="1" applyBorder="1" applyAlignment="1">
      <alignment horizontal="right"/>
    </xf>
    <xf numFmtId="0" fontId="5" fillId="0" borderId="0" xfId="0" applyFont="1" applyAlignment="1"/>
    <xf numFmtId="0" fontId="5" fillId="0" borderId="0" xfId="0" applyFont="1" applyBorder="1" applyAlignment="1"/>
    <xf numFmtId="49" fontId="7" fillId="0" borderId="0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49" fontId="7" fillId="0" borderId="6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0" xfId="0" applyFont="1" applyFill="1"/>
    <xf numFmtId="0" fontId="13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5" fillId="0" borderId="6" xfId="0" applyFont="1" applyFill="1" applyBorder="1" applyAlignment="1"/>
    <xf numFmtId="0" fontId="5" fillId="0" borderId="7" xfId="0" applyFont="1" applyFill="1" applyBorder="1" applyAlignment="1"/>
    <xf numFmtId="0" fontId="33" fillId="0" borderId="0" xfId="0" applyFont="1" applyAlignment="1">
      <alignment horizontal="center" vertical="center"/>
    </xf>
    <xf numFmtId="0" fontId="33" fillId="4" borderId="0" xfId="0" applyFont="1" applyFill="1" applyAlignment="1">
      <alignment horizontal="center"/>
    </xf>
    <xf numFmtId="0" fontId="9" fillId="0" borderId="0" xfId="0" applyFont="1" applyFill="1" applyBorder="1" applyAlignment="1">
      <alignment shrinkToFit="1"/>
    </xf>
    <xf numFmtId="0" fontId="7" fillId="0" borderId="2" xfId="0" applyFont="1" applyBorder="1" applyAlignment="1">
      <alignment shrinkToFit="1"/>
    </xf>
    <xf numFmtId="0" fontId="7" fillId="0" borderId="0" xfId="0" applyFont="1" applyAlignment="1">
      <alignment horizontal="left" shrinkToFit="1"/>
    </xf>
    <xf numFmtId="0" fontId="7" fillId="0" borderId="0" xfId="0" applyFont="1" applyAlignment="1">
      <alignment shrinkToFit="1"/>
    </xf>
    <xf numFmtId="0" fontId="7" fillId="0" borderId="0" xfId="0" applyFont="1" applyBorder="1" applyAlignment="1">
      <alignment horizontal="left" shrinkToFit="1"/>
    </xf>
    <xf numFmtId="0" fontId="7" fillId="0" borderId="2" xfId="0" applyFont="1" applyBorder="1" applyAlignment="1">
      <alignment horizontal="left" shrinkToFit="1"/>
    </xf>
    <xf numFmtId="0" fontId="7" fillId="0" borderId="0" xfId="0" applyFont="1" applyBorder="1" applyAlignment="1">
      <alignment shrinkToFit="1"/>
    </xf>
    <xf numFmtId="0" fontId="28" fillId="0" borderId="2" xfId="0" applyFont="1" applyBorder="1" applyAlignment="1">
      <alignment shrinkToFit="1"/>
    </xf>
    <xf numFmtId="0" fontId="28" fillId="0" borderId="8" xfId="0" applyFont="1" applyBorder="1" applyAlignment="1">
      <alignment horizontal="right" shrinkToFit="1"/>
    </xf>
    <xf numFmtId="0" fontId="28" fillId="0" borderId="9" xfId="0" applyFont="1" applyBorder="1" applyAlignment="1">
      <alignment horizontal="right" shrinkToFit="1"/>
    </xf>
    <xf numFmtId="0" fontId="28" fillId="0" borderId="0" xfId="0" applyFont="1" applyAlignment="1">
      <alignment horizontal="right" shrinkToFit="1"/>
    </xf>
    <xf numFmtId="0" fontId="28" fillId="0" borderId="0" xfId="0" applyFont="1" applyAlignment="1">
      <alignment shrinkToFit="1"/>
    </xf>
    <xf numFmtId="0" fontId="28" fillId="0" borderId="1" xfId="0" applyFont="1" applyBorder="1" applyAlignment="1">
      <alignment shrinkToFit="1"/>
    </xf>
    <xf numFmtId="0" fontId="28" fillId="0" borderId="0" xfId="0" applyFont="1" applyFill="1" applyBorder="1" applyAlignment="1">
      <alignment shrinkToFit="1"/>
    </xf>
    <xf numFmtId="0" fontId="34" fillId="0" borderId="0" xfId="0" applyFont="1"/>
    <xf numFmtId="0" fontId="34" fillId="0" borderId="0" xfId="0" applyFont="1" applyBorder="1"/>
    <xf numFmtId="0" fontId="9" fillId="0" borderId="1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35" fillId="0" borderId="10" xfId="0" applyFont="1" applyFill="1" applyBorder="1" applyAlignment="1">
      <alignment horizontal="center"/>
    </xf>
    <xf numFmtId="0" fontId="0" fillId="0" borderId="10" xfId="0" applyBorder="1"/>
    <xf numFmtId="0" fontId="10" fillId="0" borderId="1" xfId="0" applyFont="1" applyBorder="1" applyAlignment="1">
      <alignment shrinkToFit="1"/>
    </xf>
    <xf numFmtId="0" fontId="10" fillId="0" borderId="2" xfId="0" applyFont="1" applyBorder="1" applyAlignment="1">
      <alignment horizontal="right" shrinkToFit="1"/>
    </xf>
    <xf numFmtId="0" fontId="36" fillId="4" borderId="1" xfId="0" applyFont="1" applyFill="1" applyBorder="1" applyAlignment="1">
      <alignment horizontal="center" shrinkToFit="1"/>
    </xf>
    <xf numFmtId="49" fontId="7" fillId="0" borderId="0" xfId="0" applyNumberFormat="1" applyFont="1" applyBorder="1" applyAlignment="1">
      <alignment shrinkToFit="1"/>
    </xf>
    <xf numFmtId="20" fontId="10" fillId="0" borderId="8" xfId="0" applyNumberFormat="1" applyFont="1" applyBorder="1" applyAlignment="1">
      <alignment horizontal="right" shrinkToFit="1"/>
    </xf>
    <xf numFmtId="0" fontId="10" fillId="0" borderId="4" xfId="0" applyFont="1" applyBorder="1" applyAlignment="1">
      <alignment horizontal="right" shrinkToFit="1"/>
    </xf>
    <xf numFmtId="49" fontId="7" fillId="0" borderId="0" xfId="0" applyNumberFormat="1" applyFont="1" applyBorder="1" applyAlignment="1">
      <alignment horizontal="left" shrinkToFit="1"/>
    </xf>
    <xf numFmtId="0" fontId="10" fillId="0" borderId="0" xfId="0" applyFont="1" applyAlignment="1">
      <alignment horizontal="right" shrinkToFit="1"/>
    </xf>
    <xf numFmtId="0" fontId="10" fillId="0" borderId="2" xfId="0" applyFont="1" applyBorder="1" applyAlignment="1">
      <alignment shrinkToFit="1"/>
    </xf>
    <xf numFmtId="0" fontId="10" fillId="0" borderId="8" xfId="0" applyFont="1" applyBorder="1" applyAlignment="1">
      <alignment horizontal="right" shrinkToFit="1"/>
    </xf>
    <xf numFmtId="0" fontId="36" fillId="4" borderId="4" xfId="0" applyFont="1" applyFill="1" applyBorder="1" applyAlignment="1">
      <alignment horizontal="center" shrinkToFit="1"/>
    </xf>
    <xf numFmtId="0" fontId="29" fillId="0" borderId="0" xfId="0" applyFont="1" applyAlignment="1">
      <alignment horizontal="left" shrinkToFit="1"/>
    </xf>
    <xf numFmtId="0" fontId="10" fillId="0" borderId="9" xfId="0" applyFont="1" applyBorder="1" applyAlignment="1">
      <alignment horizontal="right" shrinkToFit="1"/>
    </xf>
    <xf numFmtId="0" fontId="29" fillId="0" borderId="0" xfId="0" applyFont="1" applyBorder="1" applyAlignment="1">
      <alignment horizontal="left" shrinkToFit="1"/>
    </xf>
    <xf numFmtId="0" fontId="37" fillId="0" borderId="0" xfId="0" applyFont="1" applyFill="1"/>
    <xf numFmtId="1" fontId="13" fillId="0" borderId="0" xfId="0" applyNumberFormat="1" applyFont="1" applyFill="1"/>
    <xf numFmtId="0" fontId="30" fillId="0" borderId="0" xfId="0" applyFont="1" applyFill="1"/>
    <xf numFmtId="1" fontId="30" fillId="0" borderId="0" xfId="0" applyNumberFormat="1" applyFont="1" applyFill="1"/>
    <xf numFmtId="0" fontId="38" fillId="5" borderId="10" xfId="0" applyFont="1" applyFill="1" applyBorder="1" applyAlignment="1" applyProtection="1">
      <alignment horizontal="left"/>
    </xf>
    <xf numFmtId="0" fontId="39" fillId="0" borderId="0" xfId="0" applyFont="1" applyFill="1"/>
    <xf numFmtId="1" fontId="14" fillId="0" borderId="0" xfId="0" applyNumberFormat="1" applyFont="1" applyFill="1"/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40" fillId="0" borderId="0" xfId="0" applyFont="1" applyFill="1" applyBorder="1"/>
    <xf numFmtId="1" fontId="31" fillId="0" borderId="10" xfId="0" applyNumberFormat="1" applyFont="1" applyBorder="1" applyAlignment="1">
      <alignment horizontal="center" vertical="center"/>
    </xf>
    <xf numFmtId="1" fontId="41" fillId="0" borderId="10" xfId="0" applyNumberFormat="1" applyFont="1" applyBorder="1" applyAlignment="1">
      <alignment horizontal="center"/>
    </xf>
    <xf numFmtId="0" fontId="14" fillId="0" borderId="10" xfId="0" applyFont="1" applyBorder="1"/>
    <xf numFmtId="0" fontId="42" fillId="0" borderId="0" xfId="0" applyFont="1" applyFill="1" applyBorder="1"/>
    <xf numFmtId="0" fontId="33" fillId="0" borderId="0" xfId="0" applyNumberFormat="1" applyFont="1" applyAlignment="1">
      <alignment horizontal="center" vertical="center"/>
    </xf>
    <xf numFmtId="1" fontId="42" fillId="0" borderId="0" xfId="0" applyNumberFormat="1" applyFont="1" applyFill="1"/>
    <xf numFmtId="1" fontId="42" fillId="0" borderId="0" xfId="0" applyNumberFormat="1" applyFont="1"/>
    <xf numFmtId="1" fontId="1" fillId="2" borderId="0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" fontId="1" fillId="0" borderId="12" xfId="0" applyNumberFormat="1" applyFont="1" applyBorder="1" applyAlignment="1">
      <alignment horizontal="center"/>
    </xf>
    <xf numFmtId="1" fontId="1" fillId="2" borderId="2" xfId="0" applyNumberFormat="1" applyFont="1" applyFill="1" applyBorder="1" applyAlignment="1">
      <alignment horizontal="center"/>
    </xf>
    <xf numFmtId="1" fontId="1" fillId="2" borderId="4" xfId="0" applyNumberFormat="1" applyFont="1" applyFill="1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1" fontId="1" fillId="0" borderId="14" xfId="0" applyNumberFormat="1" applyFont="1" applyBorder="1" applyAlignment="1">
      <alignment horizontal="center"/>
    </xf>
    <xf numFmtId="1" fontId="1" fillId="0" borderId="9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1" fontId="1" fillId="2" borderId="15" xfId="0" applyNumberFormat="1" applyFont="1" applyFill="1" applyBorder="1" applyAlignment="1">
      <alignment horizontal="center"/>
    </xf>
    <xf numFmtId="1" fontId="1" fillId="2" borderId="9" xfId="0" applyNumberFormat="1" applyFont="1" applyFill="1" applyBorder="1" applyAlignment="1">
      <alignment horizontal="center"/>
    </xf>
    <xf numFmtId="1" fontId="1" fillId="2" borderId="8" xfId="0" applyNumberFormat="1" applyFont="1" applyFill="1" applyBorder="1" applyAlignment="1">
      <alignment horizontal="center"/>
    </xf>
    <xf numFmtId="1" fontId="1" fillId="0" borderId="15" xfId="0" applyNumberFormat="1" applyFont="1" applyBorder="1" applyAlignment="1">
      <alignment horizontal="center"/>
    </xf>
    <xf numFmtId="1" fontId="1" fillId="0" borderId="16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" fontId="1" fillId="2" borderId="13" xfId="0" applyNumberFormat="1" applyFont="1" applyFill="1" applyBorder="1" applyAlignment="1">
      <alignment horizontal="center"/>
    </xf>
    <xf numFmtId="1" fontId="1" fillId="2" borderId="16" xfId="0" applyNumberFormat="1" applyFont="1" applyFill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1" fontId="1" fillId="0" borderId="17" xfId="0" applyNumberFormat="1" applyFont="1" applyBorder="1" applyAlignment="1">
      <alignment horizontal="center"/>
    </xf>
    <xf numFmtId="1" fontId="1" fillId="0" borderId="18" xfId="0" applyNumberFormat="1" applyFont="1" applyBorder="1" applyAlignment="1">
      <alignment horizontal="center"/>
    </xf>
    <xf numFmtId="1" fontId="1" fillId="2" borderId="18" xfId="0" applyNumberFormat="1" applyFont="1" applyFill="1" applyBorder="1" applyAlignment="1">
      <alignment horizontal="center"/>
    </xf>
    <xf numFmtId="1" fontId="1" fillId="2" borderId="5" xfId="0" applyNumberFormat="1" applyFont="1" applyFill="1" applyBorder="1" applyAlignment="1">
      <alignment horizontal="center"/>
    </xf>
    <xf numFmtId="1" fontId="1" fillId="2" borderId="19" xfId="0" applyNumberFormat="1" applyFont="1" applyFill="1" applyBorder="1" applyAlignment="1">
      <alignment horizontal="center"/>
    </xf>
    <xf numFmtId="1" fontId="6" fillId="0" borderId="6" xfId="0" applyNumberFormat="1" applyFont="1" applyBorder="1" applyAlignment="1">
      <alignment horizontal="right" vertical="center"/>
    </xf>
    <xf numFmtId="1" fontId="6" fillId="0" borderId="7" xfId="0" applyNumberFormat="1" applyFont="1" applyBorder="1" applyAlignment="1">
      <alignment horizontal="left" vertical="center"/>
    </xf>
    <xf numFmtId="1" fontId="1" fillId="0" borderId="6" xfId="0" applyNumberFormat="1" applyFont="1" applyBorder="1" applyAlignment="1">
      <alignment vertical="center"/>
    </xf>
    <xf numFmtId="1" fontId="6" fillId="0" borderId="6" xfId="0" applyNumberFormat="1" applyFont="1" applyFill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1" fontId="40" fillId="0" borderId="0" xfId="0" applyNumberFormat="1" applyFont="1" applyFill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1" fontId="6" fillId="0" borderId="6" xfId="0" applyNumberFormat="1" applyFont="1" applyFill="1" applyBorder="1" applyAlignment="1">
      <alignment horizontal="right" vertical="center"/>
    </xf>
    <xf numFmtId="1" fontId="6" fillId="0" borderId="7" xfId="0" applyNumberFormat="1" applyFont="1" applyFill="1" applyBorder="1" applyAlignment="1">
      <alignment horizontal="left" vertical="center"/>
    </xf>
    <xf numFmtId="1" fontId="6" fillId="0" borderId="0" xfId="0" applyNumberFormat="1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left" vertical="center"/>
    </xf>
    <xf numFmtId="1" fontId="6" fillId="0" borderId="0" xfId="0" applyNumberFormat="1" applyFont="1" applyAlignment="1">
      <alignment horizontal="right" vertical="center"/>
    </xf>
    <xf numFmtId="1" fontId="1" fillId="0" borderId="0" xfId="0" applyNumberFormat="1" applyFont="1" applyAlignment="1">
      <alignment vertical="center"/>
    </xf>
    <xf numFmtId="1" fontId="6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64" fontId="15" fillId="0" borderId="0" xfId="0" applyNumberFormat="1" applyFont="1" applyBorder="1" applyAlignment="1">
      <alignment horizontal="center"/>
    </xf>
    <xf numFmtId="20" fontId="15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 shrinkToFit="1"/>
    </xf>
    <xf numFmtId="164" fontId="5" fillId="0" borderId="0" xfId="0" applyNumberFormat="1" applyFont="1" applyBorder="1" applyAlignment="1">
      <alignment horizontal="center" shrinkToFit="1"/>
    </xf>
    <xf numFmtId="0" fontId="5" fillId="0" borderId="0" xfId="0" applyFont="1" applyFill="1" applyBorder="1" applyAlignment="1"/>
    <xf numFmtId="20" fontId="10" fillId="0" borderId="9" xfId="0" applyNumberFormat="1" applyFont="1" applyBorder="1" applyAlignment="1">
      <alignment horizontal="right" shrinkToFit="1"/>
    </xf>
    <xf numFmtId="0" fontId="10" fillId="0" borderId="0" xfId="0" applyFont="1" applyBorder="1" applyAlignment="1">
      <alignment shrinkToFit="1"/>
    </xf>
    <xf numFmtId="0" fontId="28" fillId="0" borderId="0" xfId="0" applyFont="1" applyBorder="1" applyAlignment="1">
      <alignment shrinkToFit="1"/>
    </xf>
    <xf numFmtId="0" fontId="44" fillId="0" borderId="43" xfId="0" applyFont="1" applyFill="1" applyBorder="1"/>
    <xf numFmtId="0" fontId="44" fillId="0" borderId="44" xfId="0" applyFont="1" applyFill="1" applyBorder="1"/>
    <xf numFmtId="1" fontId="44" fillId="0" borderId="44" xfId="0" applyNumberFormat="1" applyFont="1" applyFill="1" applyBorder="1"/>
    <xf numFmtId="0" fontId="44" fillId="0" borderId="44" xfId="0" applyFont="1" applyFill="1" applyBorder="1" applyAlignment="1">
      <alignment horizontal="center"/>
    </xf>
    <xf numFmtId="0" fontId="45" fillId="0" borderId="44" xfId="0" applyFont="1" applyFill="1" applyBorder="1" applyAlignment="1">
      <alignment horizontal="center"/>
    </xf>
    <xf numFmtId="0" fontId="44" fillId="0" borderId="45" xfId="0" applyFont="1" applyFill="1" applyBorder="1"/>
    <xf numFmtId="0" fontId="46" fillId="0" borderId="10" xfId="0" applyFont="1" applyFill="1" applyBorder="1" applyAlignment="1">
      <alignment horizontal="center"/>
    </xf>
    <xf numFmtId="0" fontId="30" fillId="0" borderId="10" xfId="0" applyFont="1" applyFill="1" applyBorder="1"/>
    <xf numFmtId="0" fontId="30" fillId="0" borderId="10" xfId="0" applyFont="1" applyFill="1" applyBorder="1" applyAlignment="1">
      <alignment horizontal="center"/>
    </xf>
    <xf numFmtId="0" fontId="35" fillId="6" borderId="0" xfId="0" applyFont="1" applyFill="1" applyBorder="1"/>
    <xf numFmtId="0" fontId="46" fillId="6" borderId="0" xfId="0" applyFont="1" applyFill="1" applyBorder="1"/>
    <xf numFmtId="0" fontId="47" fillId="7" borderId="46" xfId="0" applyFont="1" applyFill="1" applyBorder="1" applyAlignment="1">
      <alignment horizontal="left" vertical="center"/>
    </xf>
    <xf numFmtId="0" fontId="48" fillId="6" borderId="0" xfId="0" applyFont="1" applyFill="1" applyBorder="1"/>
    <xf numFmtId="0" fontId="35" fillId="6" borderId="0" xfId="1" applyFont="1" applyFill="1" applyBorder="1"/>
    <xf numFmtId="0" fontId="47" fillId="7" borderId="46" xfId="1" applyFont="1" applyFill="1" applyBorder="1" applyAlignment="1">
      <alignment horizontal="left" vertical="center"/>
    </xf>
    <xf numFmtId="0" fontId="46" fillId="6" borderId="0" xfId="1" applyFont="1" applyFill="1" applyBorder="1"/>
    <xf numFmtId="0" fontId="35" fillId="6" borderId="0" xfId="0" applyFont="1" applyFill="1"/>
    <xf numFmtId="0" fontId="49" fillId="6" borderId="0" xfId="0" applyFont="1" applyFill="1" applyBorder="1"/>
    <xf numFmtId="0" fontId="48" fillId="6" borderId="0" xfId="1" applyFont="1" applyFill="1" applyBorder="1"/>
    <xf numFmtId="0" fontId="49" fillId="6" borderId="0" xfId="0" applyFont="1" applyFill="1"/>
    <xf numFmtId="0" fontId="27" fillId="5" borderId="20" xfId="0" applyFont="1" applyFill="1" applyBorder="1" applyAlignment="1">
      <alignment horizontal="center" shrinkToFit="1"/>
    </xf>
    <xf numFmtId="0" fontId="27" fillId="5" borderId="21" xfId="0" applyFont="1" applyFill="1" applyBorder="1" applyAlignment="1">
      <alignment horizontal="center" shrinkToFit="1"/>
    </xf>
    <xf numFmtId="0" fontId="27" fillId="5" borderId="22" xfId="0" applyFont="1" applyFill="1" applyBorder="1" applyAlignment="1">
      <alignment horizontal="center" shrinkToFit="1"/>
    </xf>
    <xf numFmtId="0" fontId="50" fillId="8" borderId="0" xfId="1" applyFont="1" applyFill="1" applyBorder="1" applyAlignment="1">
      <alignment horizontal="center"/>
    </xf>
    <xf numFmtId="0" fontId="5" fillId="3" borderId="23" xfId="0" applyFont="1" applyFill="1" applyBorder="1" applyAlignment="1">
      <alignment horizontal="center" shrinkToFit="1"/>
    </xf>
    <xf numFmtId="0" fontId="5" fillId="3" borderId="5" xfId="0" applyFont="1" applyFill="1" applyBorder="1" applyAlignment="1">
      <alignment horizontal="center" shrinkToFit="1"/>
    </xf>
    <xf numFmtId="0" fontId="5" fillId="3" borderId="19" xfId="0" applyFont="1" applyFill="1" applyBorder="1" applyAlignment="1">
      <alignment horizont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3" fillId="4" borderId="24" xfId="0" applyNumberFormat="1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14" fillId="0" borderId="15" xfId="0" applyFont="1" applyBorder="1" applyAlignment="1">
      <alignment horizontal="left" vertical="center" shrinkToFit="1"/>
    </xf>
    <xf numFmtId="0" fontId="14" fillId="0" borderId="9" xfId="0" applyFont="1" applyBorder="1" applyAlignment="1">
      <alignment horizontal="left" vertical="center" shrinkToFit="1"/>
    </xf>
    <xf numFmtId="0" fontId="14" fillId="0" borderId="8" xfId="0" applyFont="1" applyBorder="1" applyAlignment="1">
      <alignment horizontal="left" vertical="center" shrinkToFit="1"/>
    </xf>
    <xf numFmtId="0" fontId="14" fillId="0" borderId="18" xfId="0" applyFont="1" applyBorder="1" applyAlignment="1">
      <alignment horizontal="left" vertical="center" shrinkToFit="1"/>
    </xf>
    <xf numFmtId="0" fontId="14" fillId="0" borderId="5" xfId="0" applyFont="1" applyBorder="1" applyAlignment="1">
      <alignment horizontal="left" vertical="center" shrinkToFit="1"/>
    </xf>
    <xf numFmtId="0" fontId="14" fillId="0" borderId="17" xfId="0" applyFont="1" applyBorder="1" applyAlignment="1">
      <alignment horizontal="left" vertical="center" shrinkToFit="1"/>
    </xf>
    <xf numFmtId="0" fontId="7" fillId="0" borderId="10" xfId="0" applyFont="1" applyBorder="1" applyAlignment="1">
      <alignment horizontal="center" vertical="center" shrinkToFit="1"/>
    </xf>
    <xf numFmtId="0" fontId="7" fillId="0" borderId="27" xfId="0" applyFont="1" applyBorder="1" applyAlignment="1">
      <alignment horizontal="center" vertical="center" shrinkToFit="1"/>
    </xf>
    <xf numFmtId="0" fontId="7" fillId="0" borderId="28" xfId="0" applyFont="1" applyBorder="1" applyAlignment="1">
      <alignment horizontal="center" vertical="center" shrinkToFit="1"/>
    </xf>
    <xf numFmtId="0" fontId="7" fillId="0" borderId="29" xfId="0" applyFont="1" applyBorder="1" applyAlignment="1">
      <alignment horizontal="center" vertical="center" shrinkToFit="1"/>
    </xf>
    <xf numFmtId="1" fontId="1" fillId="0" borderId="30" xfId="0" applyNumberFormat="1" applyFont="1" applyBorder="1" applyAlignment="1">
      <alignment horizontal="center" vertical="center"/>
    </xf>
    <xf numFmtId="1" fontId="1" fillId="0" borderId="23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1" fontId="1" fillId="0" borderId="17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1" fontId="3" fillId="0" borderId="18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3" fillId="0" borderId="17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 shrinkToFit="1"/>
    </xf>
    <xf numFmtId="0" fontId="14" fillId="0" borderId="2" xfId="0" applyFont="1" applyBorder="1" applyAlignment="1">
      <alignment horizontal="left" vertical="center" shrinkToFit="1"/>
    </xf>
    <xf numFmtId="0" fontId="14" fillId="0" borderId="4" xfId="0" applyFont="1" applyBorder="1" applyAlignment="1">
      <alignment horizontal="left" vertical="center" shrinkToFit="1"/>
    </xf>
    <xf numFmtId="1" fontId="1" fillId="0" borderId="3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" fontId="1" fillId="0" borderId="32" xfId="0" applyNumberFormat="1" applyFont="1" applyBorder="1" applyAlignment="1">
      <alignment horizontal="center" vertical="center"/>
    </xf>
    <xf numFmtId="1" fontId="3" fillId="0" borderId="33" xfId="0" applyNumberFormat="1" applyFont="1" applyBorder="1" applyAlignment="1">
      <alignment horizontal="center" vertical="center"/>
    </xf>
    <xf numFmtId="1" fontId="3" fillId="0" borderId="34" xfId="0" applyNumberFormat="1" applyFont="1" applyBorder="1" applyAlignment="1">
      <alignment horizontal="center" vertical="center"/>
    </xf>
    <xf numFmtId="1" fontId="3" fillId="0" borderId="32" xfId="0" applyNumberFormat="1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14" fillId="0" borderId="33" xfId="0" applyFont="1" applyBorder="1" applyAlignment="1">
      <alignment horizontal="left" vertical="center" shrinkToFit="1"/>
    </xf>
    <xf numFmtId="0" fontId="14" fillId="0" borderId="34" xfId="0" applyFont="1" applyBorder="1" applyAlignment="1">
      <alignment horizontal="left" vertical="center" shrinkToFit="1"/>
    </xf>
    <xf numFmtId="0" fontId="14" fillId="0" borderId="32" xfId="0" applyFont="1" applyBorder="1" applyAlignment="1">
      <alignment horizontal="left" vertical="center" shrinkToFit="1"/>
    </xf>
    <xf numFmtId="0" fontId="7" fillId="0" borderId="35" xfId="0" applyFont="1" applyBorder="1" applyAlignment="1">
      <alignment horizontal="center" vertical="center" shrinkToFit="1"/>
    </xf>
    <xf numFmtId="0" fontId="7" fillId="0" borderId="36" xfId="0" applyFont="1" applyBorder="1" applyAlignment="1">
      <alignment horizontal="center" vertical="center" shrinkToFit="1"/>
    </xf>
    <xf numFmtId="1" fontId="1" fillId="0" borderId="38" xfId="0" applyNumberFormat="1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3" fillId="0" borderId="41" xfId="0" applyFont="1" applyBorder="1" applyAlignment="1">
      <alignment horizontal="center" vertical="center"/>
    </xf>
    <xf numFmtId="0" fontId="43" fillId="0" borderId="4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7" fillId="3" borderId="38" xfId="0" applyFont="1" applyFill="1" applyBorder="1" applyAlignment="1">
      <alignment horizontal="center" shrinkToFit="1"/>
    </xf>
    <xf numFmtId="0" fontId="7" fillId="3" borderId="34" xfId="0" applyFont="1" applyFill="1" applyBorder="1" applyAlignment="1">
      <alignment horizontal="center" shrinkToFit="1"/>
    </xf>
    <xf numFmtId="0" fontId="7" fillId="3" borderId="39" xfId="0" applyFont="1" applyFill="1" applyBorder="1" applyAlignment="1">
      <alignment horizontal="center" shrinkToFit="1"/>
    </xf>
    <xf numFmtId="164" fontId="5" fillId="0" borderId="0" xfId="0" applyNumberFormat="1" applyFont="1" applyBorder="1" applyAlignment="1">
      <alignment horizontal="center" shrinkToFit="1"/>
    </xf>
    <xf numFmtId="0" fontId="21" fillId="0" borderId="2" xfId="0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20" fontId="15" fillId="0" borderId="0" xfId="0" applyNumberFormat="1" applyFont="1" applyBorder="1" applyAlignment="1">
      <alignment horizontal="center"/>
    </xf>
    <xf numFmtId="0" fontId="15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 shrinkToFit="1"/>
    </xf>
    <xf numFmtId="0" fontId="6" fillId="0" borderId="1" xfId="0" applyFont="1" applyBorder="1" applyAlignment="1">
      <alignment horizontal="right"/>
    </xf>
    <xf numFmtId="0" fontId="15" fillId="0" borderId="0" xfId="0" applyNumberFormat="1" applyFont="1" applyBorder="1" applyAlignment="1">
      <alignment horizontal="left"/>
    </xf>
    <xf numFmtId="0" fontId="15" fillId="0" borderId="1" xfId="0" applyNumberFormat="1" applyFont="1" applyBorder="1" applyAlignment="1">
      <alignment horizontal="left"/>
    </xf>
    <xf numFmtId="164" fontId="15" fillId="0" borderId="0" xfId="0" applyNumberFormat="1" applyFont="1" applyBorder="1" applyAlignment="1">
      <alignment horizontal="center"/>
    </xf>
    <xf numFmtId="0" fontId="11" fillId="3" borderId="23" xfId="0" applyFont="1" applyFill="1" applyBorder="1" applyAlignment="1">
      <alignment horizontal="center" shrinkToFit="1"/>
    </xf>
    <xf numFmtId="0" fontId="11" fillId="3" borderId="5" xfId="0" applyFont="1" applyFill="1" applyBorder="1" applyAlignment="1">
      <alignment horizontal="center" shrinkToFit="1"/>
    </xf>
    <xf numFmtId="0" fontId="11" fillId="3" borderId="19" xfId="0" applyFont="1" applyFill="1" applyBorder="1" applyAlignment="1">
      <alignment horizontal="center" shrinkToFit="1"/>
    </xf>
    <xf numFmtId="0" fontId="33" fillId="4" borderId="10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Border="1" applyAlignment="1">
      <alignment horizontal="center"/>
    </xf>
    <xf numFmtId="0" fontId="32" fillId="0" borderId="6" xfId="0" applyFont="1" applyBorder="1" applyAlignment="1">
      <alignment horizontal="center"/>
    </xf>
  </cellXfs>
  <cellStyles count="2">
    <cellStyle name="Normal" xfId="0" builtinId="0"/>
    <cellStyle name="Normal 2" xfId="1"/>
  </cellStyles>
  <dxfs count="1">
    <dxf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A1:O81"/>
  <sheetViews>
    <sheetView tabSelected="1" workbookViewId="0">
      <selection activeCell="A3" sqref="A3"/>
    </sheetView>
  </sheetViews>
  <sheetFormatPr defaultColWidth="10" defaultRowHeight="12.75" x14ac:dyDescent="0.2"/>
  <cols>
    <col min="1" max="1" width="6.7109375" style="65" customWidth="1"/>
    <col min="2" max="2" width="7.28515625" style="143" customWidth="1"/>
    <col min="3" max="3" width="7.7109375" style="144" bestFit="1" customWidth="1"/>
    <col min="4" max="4" width="24.140625" style="99" customWidth="1"/>
    <col min="5" max="5" width="5.85546875" style="8" bestFit="1" customWidth="1"/>
    <col min="6" max="6" width="7.42578125" style="99" bestFit="1" customWidth="1"/>
    <col min="7" max="7" width="26.5703125" style="65" customWidth="1"/>
    <col min="8" max="8" width="7.5703125" style="99" bestFit="1" customWidth="1"/>
    <col min="9" max="9" width="18.85546875" style="156" bestFit="1" customWidth="1"/>
    <col min="10" max="15" width="10" style="156"/>
    <col min="16" max="16384" width="10" style="7"/>
  </cols>
  <sheetData>
    <row r="1" spans="1:15" ht="18.75" thickBot="1" x14ac:dyDescent="0.3">
      <c r="A1" s="233" t="s">
        <v>65</v>
      </c>
      <c r="B1" s="234"/>
      <c r="C1" s="234"/>
      <c r="D1" s="234"/>
      <c r="E1" s="234"/>
      <c r="F1" s="234"/>
      <c r="G1" s="235"/>
      <c r="H1" s="7"/>
      <c r="I1" s="222" t="s">
        <v>36</v>
      </c>
      <c r="J1" s="223" t="s">
        <v>37</v>
      </c>
      <c r="K1" s="222" t="s">
        <v>38</v>
      </c>
      <c r="L1" s="222" t="s">
        <v>39</v>
      </c>
      <c r="M1" s="222" t="s">
        <v>40</v>
      </c>
      <c r="N1" s="222"/>
      <c r="O1" s="222"/>
    </row>
    <row r="2" spans="1:15" ht="13.5" thickBot="1" x14ac:dyDescent="0.25">
      <c r="A2" s="7"/>
      <c r="D2" s="65"/>
      <c r="E2" s="99"/>
      <c r="F2" s="71"/>
      <c r="G2" s="99"/>
      <c r="H2" s="7"/>
      <c r="I2" s="224"/>
      <c r="J2" s="225"/>
      <c r="K2" s="225"/>
      <c r="L2" s="225"/>
      <c r="M2" s="225"/>
      <c r="N2" s="225"/>
      <c r="O2" s="225"/>
    </row>
    <row r="3" spans="1:15" ht="16.5" thickBot="1" x14ac:dyDescent="0.3">
      <c r="B3" s="145" t="s">
        <v>55</v>
      </c>
      <c r="C3" s="146"/>
      <c r="D3" s="147" t="s">
        <v>51</v>
      </c>
      <c r="E3" s="13"/>
      <c r="F3" s="13"/>
      <c r="G3" s="65" t="s">
        <v>67</v>
      </c>
      <c r="H3" s="7"/>
      <c r="I3" s="226" t="s">
        <v>68</v>
      </c>
      <c r="J3" s="223" t="s">
        <v>41</v>
      </c>
      <c r="K3" s="222" t="s">
        <v>42</v>
      </c>
      <c r="L3" s="222" t="s">
        <v>43</v>
      </c>
      <c r="M3" s="222" t="s">
        <v>44</v>
      </c>
      <c r="N3" s="222" t="s">
        <v>45</v>
      </c>
      <c r="O3" s="222" t="s">
        <v>46</v>
      </c>
    </row>
    <row r="4" spans="1:15" s="13" customFormat="1" ht="13.5" thickBot="1" x14ac:dyDescent="0.25">
      <c r="B4" s="148"/>
      <c r="C4" s="149"/>
      <c r="I4" s="227"/>
      <c r="J4" s="225"/>
      <c r="K4" s="225"/>
      <c r="L4" s="225"/>
      <c r="M4" s="225"/>
      <c r="N4" s="225"/>
      <c r="O4" s="225"/>
    </row>
    <row r="5" spans="1:15" s="13" customFormat="1" x14ac:dyDescent="0.2">
      <c r="A5" s="219" t="s">
        <v>47</v>
      </c>
      <c r="B5" s="220" t="s">
        <v>56</v>
      </c>
      <c r="C5" s="220" t="s">
        <v>57</v>
      </c>
      <c r="D5" s="220" t="s">
        <v>58</v>
      </c>
      <c r="E5" s="220" t="s">
        <v>59</v>
      </c>
      <c r="F5" s="221" t="s">
        <v>60</v>
      </c>
      <c r="G5" s="220" t="s">
        <v>61</v>
      </c>
      <c r="I5" s="222"/>
      <c r="J5" s="228" t="s">
        <v>7</v>
      </c>
      <c r="K5" s="226" t="s">
        <v>38</v>
      </c>
      <c r="L5" s="226" t="s">
        <v>39</v>
      </c>
      <c r="M5" s="226" t="s">
        <v>69</v>
      </c>
      <c r="N5" s="229"/>
      <c r="O5" s="229"/>
    </row>
    <row r="6" spans="1:15" s="13" customFormat="1" ht="14.25" customHeight="1" x14ac:dyDescent="0.25">
      <c r="A6" s="127"/>
      <c r="B6" s="153"/>
      <c r="C6" s="154"/>
      <c r="D6" s="128"/>
      <c r="E6" s="128"/>
      <c r="F6" s="150"/>
      <c r="G6" s="151"/>
      <c r="I6" s="230"/>
      <c r="J6" s="231"/>
      <c r="K6" s="231"/>
      <c r="L6" s="231"/>
      <c r="M6" s="231"/>
      <c r="N6" s="232"/>
      <c r="O6" s="232"/>
    </row>
    <row r="7" spans="1:15" s="13" customFormat="1" ht="14.25" customHeight="1" x14ac:dyDescent="0.25">
      <c r="A7" s="127"/>
      <c r="B7" s="153"/>
      <c r="C7" s="154"/>
      <c r="D7" s="128"/>
      <c r="E7" s="128"/>
      <c r="F7" s="150"/>
      <c r="G7" s="151"/>
      <c r="I7" s="222"/>
      <c r="J7" s="223" t="s">
        <v>70</v>
      </c>
      <c r="K7" s="222" t="s">
        <v>42</v>
      </c>
      <c r="L7" s="222" t="s">
        <v>43</v>
      </c>
      <c r="M7" s="222" t="s">
        <v>44</v>
      </c>
      <c r="N7" s="222" t="s">
        <v>45</v>
      </c>
      <c r="O7" s="222" t="s">
        <v>46</v>
      </c>
    </row>
    <row r="8" spans="1:15" s="13" customFormat="1" ht="14.25" customHeight="1" x14ac:dyDescent="0.25">
      <c r="A8" s="127"/>
      <c r="B8" s="153"/>
      <c r="C8" s="154"/>
      <c r="D8" s="128"/>
      <c r="E8" s="128"/>
      <c r="F8" s="150"/>
      <c r="G8" s="151"/>
      <c r="I8" s="230"/>
      <c r="J8" s="225"/>
      <c r="K8" s="225"/>
      <c r="L8" s="225"/>
      <c r="M8" s="225"/>
      <c r="N8" s="225"/>
      <c r="O8" s="225"/>
    </row>
    <row r="9" spans="1:15" s="13" customFormat="1" ht="14.25" customHeight="1" x14ac:dyDescent="0.25">
      <c r="A9" s="127"/>
      <c r="B9" s="153"/>
      <c r="C9" s="154"/>
      <c r="D9" s="128"/>
      <c r="E9" s="128"/>
      <c r="F9" s="150"/>
      <c r="G9" s="151"/>
      <c r="I9" s="236" t="s">
        <v>71</v>
      </c>
      <c r="J9" s="236"/>
      <c r="K9" s="236"/>
      <c r="L9" s="236"/>
      <c r="M9" s="236"/>
      <c r="N9" s="236"/>
      <c r="O9" s="236"/>
    </row>
    <row r="10" spans="1:15" s="13" customFormat="1" ht="14.25" customHeight="1" x14ac:dyDescent="0.25">
      <c r="A10" s="127"/>
      <c r="B10" s="153"/>
      <c r="C10" s="154"/>
      <c r="D10" s="128"/>
      <c r="E10" s="128"/>
      <c r="F10" s="150"/>
      <c r="G10" s="151"/>
      <c r="I10" s="152"/>
      <c r="J10" s="152"/>
      <c r="K10" s="152"/>
      <c r="L10" s="152"/>
      <c r="M10" s="152"/>
      <c r="N10" s="152"/>
      <c r="O10" s="152"/>
    </row>
    <row r="11" spans="1:15" s="13" customFormat="1" ht="14.25" customHeight="1" x14ac:dyDescent="0.25">
      <c r="A11" s="127"/>
      <c r="B11" s="153"/>
      <c r="C11" s="154"/>
      <c r="D11" s="128"/>
      <c r="E11" s="128"/>
      <c r="F11" s="150"/>
      <c r="G11" s="151"/>
      <c r="I11" s="152"/>
      <c r="J11" s="152"/>
      <c r="K11" s="152"/>
      <c r="L11" s="152"/>
      <c r="M11" s="152"/>
      <c r="N11" s="152"/>
      <c r="O11" s="152"/>
    </row>
    <row r="12" spans="1:15" s="13" customFormat="1" ht="14.25" customHeight="1" x14ac:dyDescent="0.25">
      <c r="A12" s="127"/>
      <c r="B12" s="153"/>
      <c r="C12" s="154"/>
      <c r="D12" s="128"/>
      <c r="E12" s="128"/>
      <c r="F12" s="150"/>
      <c r="G12" s="151"/>
      <c r="I12" s="152"/>
      <c r="J12" s="152"/>
      <c r="K12" s="152"/>
      <c r="L12" s="152"/>
      <c r="M12" s="152"/>
      <c r="N12" s="152"/>
      <c r="O12" s="152"/>
    </row>
    <row r="13" spans="1:15" s="13" customFormat="1" ht="14.25" customHeight="1" x14ac:dyDescent="0.25">
      <c r="A13" s="127"/>
      <c r="B13" s="153"/>
      <c r="C13" s="154"/>
      <c r="D13" s="128"/>
      <c r="E13" s="128"/>
      <c r="F13" s="150"/>
      <c r="G13" s="151"/>
      <c r="I13" s="152"/>
      <c r="J13" s="152"/>
      <c r="K13" s="152"/>
      <c r="L13" s="152"/>
      <c r="M13" s="152"/>
      <c r="N13" s="152"/>
      <c r="O13" s="152"/>
    </row>
    <row r="14" spans="1:15" s="13" customFormat="1" ht="14.25" customHeight="1" x14ac:dyDescent="0.25">
      <c r="A14" s="127"/>
      <c r="B14" s="153"/>
      <c r="C14" s="154"/>
      <c r="D14" s="128"/>
      <c r="E14" s="128"/>
      <c r="F14" s="150"/>
      <c r="G14" s="151"/>
      <c r="I14" s="152"/>
      <c r="J14" s="152"/>
      <c r="K14" s="152"/>
      <c r="L14" s="152"/>
      <c r="M14" s="152"/>
      <c r="N14" s="152"/>
      <c r="O14" s="152"/>
    </row>
    <row r="15" spans="1:15" s="13" customFormat="1" ht="14.25" customHeight="1" x14ac:dyDescent="0.25">
      <c r="A15" s="127"/>
      <c r="B15" s="153"/>
      <c r="C15" s="154"/>
      <c r="D15" s="128"/>
      <c r="E15" s="128"/>
      <c r="F15" s="150"/>
      <c r="G15" s="151"/>
      <c r="I15" s="152"/>
      <c r="J15" s="152"/>
      <c r="K15" s="152"/>
      <c r="L15" s="152"/>
      <c r="M15" s="152"/>
      <c r="N15" s="152"/>
      <c r="O15" s="152"/>
    </row>
    <row r="16" spans="1:15" s="13" customFormat="1" ht="14.25" customHeight="1" x14ac:dyDescent="0.25">
      <c r="A16" s="127"/>
      <c r="B16" s="153"/>
      <c r="C16" s="154"/>
      <c r="D16" s="128"/>
      <c r="E16" s="128"/>
      <c r="F16" s="150"/>
      <c r="G16" s="151"/>
      <c r="I16" s="152"/>
      <c r="J16" s="152"/>
      <c r="K16" s="152"/>
      <c r="L16" s="152"/>
      <c r="M16" s="152"/>
      <c r="N16" s="152"/>
      <c r="O16" s="152"/>
    </row>
    <row r="17" spans="1:15" s="13" customFormat="1" ht="14.25" customHeight="1" x14ac:dyDescent="0.25">
      <c r="A17" s="127"/>
      <c r="B17" s="153"/>
      <c r="C17" s="154"/>
      <c r="D17" s="128"/>
      <c r="E17" s="128"/>
      <c r="F17" s="150"/>
      <c r="G17" s="151"/>
      <c r="I17" s="152"/>
      <c r="J17" s="152"/>
      <c r="K17" s="152"/>
      <c r="L17" s="152"/>
      <c r="M17" s="152"/>
      <c r="N17" s="152"/>
      <c r="O17" s="152"/>
    </row>
    <row r="18" spans="1:15" s="13" customFormat="1" ht="14.25" customHeight="1" x14ac:dyDescent="0.25">
      <c r="A18" s="127"/>
      <c r="B18" s="153"/>
      <c r="C18" s="154"/>
      <c r="D18" s="128"/>
      <c r="E18" s="128"/>
      <c r="F18" s="150"/>
      <c r="G18" s="151"/>
      <c r="I18" s="152"/>
      <c r="J18" s="152"/>
      <c r="K18" s="152"/>
      <c r="L18" s="152"/>
      <c r="M18" s="152"/>
      <c r="N18" s="152"/>
      <c r="O18" s="152"/>
    </row>
    <row r="19" spans="1:15" s="13" customFormat="1" ht="14.25" customHeight="1" x14ac:dyDescent="0.25">
      <c r="A19" s="127"/>
      <c r="B19" s="153"/>
      <c r="C19" s="154"/>
      <c r="D19" s="128"/>
      <c r="E19" s="128"/>
      <c r="F19" s="150"/>
      <c r="G19" s="151"/>
      <c r="I19" s="152"/>
      <c r="J19" s="152"/>
      <c r="K19" s="152"/>
      <c r="L19" s="152"/>
      <c r="M19" s="152"/>
      <c r="N19" s="152"/>
      <c r="O19" s="152"/>
    </row>
    <row r="20" spans="1:15" s="13" customFormat="1" ht="14.25" customHeight="1" x14ac:dyDescent="0.25">
      <c r="A20" s="127"/>
      <c r="B20" s="153"/>
      <c r="C20" s="154"/>
      <c r="D20" s="128"/>
      <c r="E20" s="128"/>
      <c r="F20" s="150"/>
      <c r="G20" s="151"/>
      <c r="I20" s="152"/>
      <c r="J20" s="152"/>
      <c r="K20" s="152"/>
      <c r="L20" s="152"/>
      <c r="M20" s="152"/>
      <c r="N20" s="152"/>
      <c r="O20" s="152"/>
    </row>
    <row r="21" spans="1:15" s="13" customFormat="1" ht="14.25" customHeight="1" x14ac:dyDescent="0.25">
      <c r="A21" s="127"/>
      <c r="B21" s="153"/>
      <c r="C21" s="154"/>
      <c r="D21" s="128"/>
      <c r="E21" s="128"/>
      <c r="F21" s="150"/>
      <c r="G21" s="151"/>
      <c r="I21" s="152"/>
      <c r="J21" s="152"/>
      <c r="K21" s="152"/>
      <c r="L21" s="152"/>
      <c r="M21" s="152"/>
      <c r="N21" s="152"/>
      <c r="O21" s="152"/>
    </row>
    <row r="22" spans="1:15" s="13" customFormat="1" ht="14.25" customHeight="1" x14ac:dyDescent="0.25">
      <c r="A22" s="127"/>
      <c r="B22" s="153"/>
      <c r="C22" s="154"/>
      <c r="D22" s="128"/>
      <c r="E22" s="128"/>
      <c r="F22" s="150"/>
      <c r="G22" s="151"/>
      <c r="I22" s="152"/>
      <c r="J22" s="152"/>
      <c r="K22" s="152"/>
      <c r="L22" s="152"/>
      <c r="M22" s="152"/>
      <c r="N22" s="152"/>
      <c r="O22" s="152"/>
    </row>
    <row r="23" spans="1:15" s="13" customFormat="1" ht="14.25" customHeight="1" x14ac:dyDescent="0.25">
      <c r="A23" s="127"/>
      <c r="B23" s="153"/>
      <c r="C23" s="154"/>
      <c r="D23" s="128"/>
      <c r="E23" s="128"/>
      <c r="F23" s="150"/>
      <c r="G23" s="151"/>
      <c r="I23" s="152"/>
      <c r="J23" s="152"/>
      <c r="K23" s="152"/>
      <c r="L23" s="152"/>
      <c r="M23" s="152"/>
      <c r="N23" s="152"/>
      <c r="O23" s="152"/>
    </row>
    <row r="24" spans="1:15" s="13" customFormat="1" ht="14.25" customHeight="1" x14ac:dyDescent="0.25">
      <c r="A24" s="127"/>
      <c r="B24" s="153"/>
      <c r="C24" s="154"/>
      <c r="D24" s="128"/>
      <c r="E24" s="128"/>
      <c r="F24" s="150"/>
      <c r="G24" s="151"/>
      <c r="I24" s="152"/>
      <c r="J24" s="152"/>
      <c r="K24" s="152"/>
      <c r="L24" s="152"/>
      <c r="M24" s="152"/>
      <c r="N24" s="152"/>
      <c r="O24" s="152"/>
    </row>
    <row r="25" spans="1:15" s="13" customFormat="1" ht="14.25" customHeight="1" x14ac:dyDescent="0.25">
      <c r="A25" s="127"/>
      <c r="B25" s="153"/>
      <c r="C25" s="154"/>
      <c r="D25" s="128"/>
      <c r="E25" s="128"/>
      <c r="F25" s="150"/>
      <c r="G25" s="151"/>
      <c r="I25" s="152"/>
      <c r="J25" s="152"/>
      <c r="K25" s="152"/>
      <c r="L25" s="152"/>
      <c r="M25" s="152"/>
      <c r="N25" s="152"/>
      <c r="O25" s="152"/>
    </row>
    <row r="26" spans="1:15" s="13" customFormat="1" ht="14.25" customHeight="1" x14ac:dyDescent="0.25">
      <c r="A26" s="127"/>
      <c r="B26" s="153"/>
      <c r="C26" s="154"/>
      <c r="D26" s="128"/>
      <c r="E26" s="128"/>
      <c r="F26" s="150"/>
      <c r="G26" s="151"/>
      <c r="I26" s="152"/>
      <c r="J26" s="152"/>
      <c r="K26" s="152"/>
      <c r="L26" s="152"/>
      <c r="M26" s="152"/>
      <c r="N26" s="152"/>
      <c r="O26" s="152"/>
    </row>
    <row r="27" spans="1:15" s="13" customFormat="1" ht="14.25" customHeight="1" x14ac:dyDescent="0.25">
      <c r="A27" s="127"/>
      <c r="B27" s="153"/>
      <c r="C27" s="154"/>
      <c r="D27" s="128"/>
      <c r="E27" s="128"/>
      <c r="F27" s="150"/>
      <c r="G27" s="151"/>
      <c r="I27" s="152"/>
      <c r="J27" s="152"/>
      <c r="K27" s="152"/>
      <c r="L27" s="152"/>
      <c r="M27" s="152"/>
      <c r="N27" s="152"/>
      <c r="O27" s="152"/>
    </row>
    <row r="28" spans="1:15" s="13" customFormat="1" ht="14.25" customHeight="1" x14ac:dyDescent="0.25">
      <c r="A28" s="127"/>
      <c r="B28" s="153"/>
      <c r="C28" s="154"/>
      <c r="D28" s="128"/>
      <c r="E28" s="128"/>
      <c r="F28" s="150"/>
      <c r="G28" s="151"/>
      <c r="I28" s="152"/>
      <c r="J28" s="152"/>
      <c r="K28" s="152"/>
      <c r="L28" s="152"/>
      <c r="M28" s="152"/>
      <c r="N28" s="152"/>
      <c r="O28" s="152"/>
    </row>
    <row r="29" spans="1:15" s="13" customFormat="1" ht="14.25" customHeight="1" x14ac:dyDescent="0.25">
      <c r="A29" s="127"/>
      <c r="B29" s="153"/>
      <c r="C29" s="154"/>
      <c r="D29" s="128"/>
      <c r="E29" s="128"/>
      <c r="F29" s="150"/>
      <c r="G29" s="151"/>
      <c r="I29" s="152"/>
      <c r="J29" s="152"/>
      <c r="K29" s="152"/>
      <c r="L29" s="152"/>
      <c r="M29" s="152"/>
      <c r="N29" s="152"/>
      <c r="O29" s="152"/>
    </row>
    <row r="30" spans="1:15" s="13" customFormat="1" ht="14.25" customHeight="1" x14ac:dyDescent="0.25">
      <c r="A30" s="127"/>
      <c r="B30" s="153"/>
      <c r="C30" s="154"/>
      <c r="D30" s="128"/>
      <c r="E30" s="128"/>
      <c r="F30" s="150"/>
      <c r="G30" s="151"/>
      <c r="I30" s="152"/>
      <c r="J30" s="152"/>
      <c r="K30" s="152"/>
      <c r="L30" s="152"/>
      <c r="M30" s="152"/>
      <c r="N30" s="152"/>
      <c r="O30" s="152"/>
    </row>
    <row r="31" spans="1:15" s="13" customFormat="1" ht="14.25" customHeight="1" x14ac:dyDescent="0.25">
      <c r="A31" s="127"/>
      <c r="B31" s="153"/>
      <c r="C31" s="154"/>
      <c r="D31" s="128"/>
      <c r="E31" s="128"/>
      <c r="F31" s="150"/>
      <c r="G31" s="151"/>
      <c r="I31" s="152"/>
      <c r="J31" s="152"/>
      <c r="K31" s="152"/>
      <c r="L31" s="152"/>
      <c r="M31" s="152"/>
      <c r="N31" s="152"/>
      <c r="O31" s="152"/>
    </row>
    <row r="32" spans="1:15" s="13" customFormat="1" ht="14.25" customHeight="1" x14ac:dyDescent="0.25">
      <c r="A32" s="127"/>
      <c r="B32" s="153"/>
      <c r="C32" s="154"/>
      <c r="D32" s="128"/>
      <c r="E32" s="128"/>
      <c r="F32" s="150"/>
      <c r="G32" s="151"/>
      <c r="I32" s="152"/>
      <c r="J32" s="152"/>
      <c r="K32" s="152"/>
      <c r="L32" s="152"/>
      <c r="M32" s="152"/>
      <c r="N32" s="152"/>
      <c r="O32" s="152"/>
    </row>
    <row r="33" spans="1:15" s="13" customFormat="1" ht="14.25" customHeight="1" x14ac:dyDescent="0.25">
      <c r="A33" s="127"/>
      <c r="B33" s="153"/>
      <c r="C33" s="154"/>
      <c r="D33" s="128"/>
      <c r="E33" s="128"/>
      <c r="F33" s="150"/>
      <c r="G33" s="151"/>
      <c r="I33" s="152"/>
      <c r="J33" s="152"/>
      <c r="K33" s="152"/>
      <c r="L33" s="152"/>
      <c r="M33" s="152"/>
      <c r="N33" s="152"/>
      <c r="O33" s="152"/>
    </row>
    <row r="34" spans="1:15" s="13" customFormat="1" ht="14.25" customHeight="1" x14ac:dyDescent="0.25">
      <c r="A34" s="127"/>
      <c r="B34" s="153"/>
      <c r="C34" s="154"/>
      <c r="D34" s="128"/>
      <c r="E34" s="128"/>
      <c r="F34" s="150"/>
      <c r="G34" s="151"/>
      <c r="I34" s="152"/>
      <c r="J34" s="152"/>
      <c r="K34" s="152"/>
      <c r="L34" s="152"/>
      <c r="M34" s="152"/>
      <c r="N34" s="152"/>
      <c r="O34" s="152"/>
    </row>
    <row r="35" spans="1:15" s="13" customFormat="1" ht="14.25" customHeight="1" x14ac:dyDescent="0.25">
      <c r="A35" s="127"/>
      <c r="B35" s="153"/>
      <c r="C35" s="154"/>
      <c r="D35" s="128"/>
      <c r="E35" s="128"/>
      <c r="F35" s="150"/>
      <c r="G35" s="151"/>
      <c r="I35" s="152"/>
      <c r="J35" s="152"/>
      <c r="K35" s="152"/>
      <c r="L35" s="152"/>
      <c r="M35" s="152"/>
      <c r="N35" s="152"/>
      <c r="O35" s="152"/>
    </row>
    <row r="36" spans="1:15" s="13" customFormat="1" ht="14.25" customHeight="1" x14ac:dyDescent="0.25">
      <c r="A36" s="127"/>
      <c r="B36" s="153"/>
      <c r="C36" s="154"/>
      <c r="D36" s="128"/>
      <c r="E36" s="128"/>
      <c r="F36" s="150"/>
      <c r="G36" s="151"/>
      <c r="I36" s="152"/>
      <c r="J36" s="152"/>
      <c r="K36" s="152"/>
      <c r="L36" s="152"/>
      <c r="M36" s="152"/>
      <c r="N36" s="152"/>
      <c r="O36" s="152"/>
    </row>
    <row r="37" spans="1:15" s="13" customFormat="1" ht="14.25" customHeight="1" x14ac:dyDescent="0.25">
      <c r="A37" s="127"/>
      <c r="B37" s="153"/>
      <c r="C37" s="154"/>
      <c r="D37" s="128"/>
      <c r="E37" s="128"/>
      <c r="F37" s="150"/>
      <c r="G37" s="151"/>
      <c r="I37" s="152"/>
      <c r="J37" s="152"/>
      <c r="K37" s="152"/>
      <c r="L37" s="152"/>
      <c r="M37" s="152"/>
      <c r="N37" s="152"/>
      <c r="O37" s="152"/>
    </row>
    <row r="38" spans="1:15" s="13" customFormat="1" ht="14.25" customHeight="1" x14ac:dyDescent="0.25">
      <c r="A38" s="127"/>
      <c r="B38" s="153"/>
      <c r="C38" s="154"/>
      <c r="D38" s="128"/>
      <c r="E38" s="128"/>
      <c r="F38" s="150"/>
      <c r="G38" s="151"/>
      <c r="I38" s="152"/>
      <c r="J38" s="152"/>
      <c r="K38" s="152"/>
      <c r="L38" s="152"/>
      <c r="M38" s="152"/>
      <c r="N38" s="152"/>
      <c r="O38" s="152"/>
    </row>
    <row r="39" spans="1:15" s="13" customFormat="1" ht="14.25" customHeight="1" x14ac:dyDescent="0.25">
      <c r="A39" s="127"/>
      <c r="B39" s="153"/>
      <c r="C39" s="154"/>
      <c r="D39" s="128"/>
      <c r="E39" s="128"/>
      <c r="F39" s="150"/>
      <c r="G39" s="151"/>
      <c r="I39" s="152"/>
      <c r="J39" s="152"/>
      <c r="K39" s="152"/>
      <c r="L39" s="152"/>
      <c r="M39" s="152"/>
      <c r="N39" s="152"/>
      <c r="O39" s="152"/>
    </row>
    <row r="40" spans="1:15" s="13" customFormat="1" ht="14.25" customHeight="1" x14ac:dyDescent="0.25">
      <c r="A40" s="127"/>
      <c r="B40" s="153"/>
      <c r="C40" s="154"/>
      <c r="D40" s="128"/>
      <c r="E40" s="128"/>
      <c r="F40" s="150"/>
      <c r="G40" s="151"/>
      <c r="I40" s="152"/>
      <c r="J40" s="152"/>
      <c r="K40" s="152"/>
      <c r="L40" s="152"/>
      <c r="M40" s="152"/>
      <c r="N40" s="152"/>
      <c r="O40" s="152"/>
    </row>
    <row r="41" spans="1:15" s="13" customFormat="1" ht="14.25" customHeight="1" x14ac:dyDescent="0.25">
      <c r="A41" s="127"/>
      <c r="B41" s="153"/>
      <c r="C41" s="154"/>
      <c r="D41" s="128"/>
      <c r="E41" s="128"/>
      <c r="F41" s="150"/>
      <c r="G41" s="151"/>
      <c r="I41" s="152"/>
      <c r="J41" s="152"/>
      <c r="K41" s="152"/>
      <c r="L41" s="152"/>
      <c r="M41" s="152"/>
      <c r="N41" s="152"/>
      <c r="O41" s="152"/>
    </row>
    <row r="42" spans="1:15" s="13" customFormat="1" ht="14.25" customHeight="1" x14ac:dyDescent="0.25">
      <c r="A42" s="127"/>
      <c r="B42" s="153"/>
      <c r="C42" s="154"/>
      <c r="D42" s="128"/>
      <c r="E42" s="128"/>
      <c r="F42" s="150"/>
      <c r="G42" s="151"/>
      <c r="I42" s="152"/>
      <c r="J42" s="152"/>
      <c r="K42" s="152"/>
      <c r="L42" s="152"/>
      <c r="M42" s="152"/>
      <c r="N42" s="152"/>
      <c r="O42" s="152"/>
    </row>
    <row r="43" spans="1:15" s="13" customFormat="1" ht="14.25" customHeight="1" x14ac:dyDescent="0.25">
      <c r="A43" s="127"/>
      <c r="B43" s="153"/>
      <c r="C43" s="154"/>
      <c r="D43" s="128"/>
      <c r="E43" s="128"/>
      <c r="F43" s="150"/>
      <c r="G43" s="151"/>
      <c r="I43" s="152"/>
      <c r="J43" s="152"/>
      <c r="K43" s="152"/>
      <c r="L43" s="152"/>
      <c r="M43" s="152"/>
      <c r="N43" s="152"/>
      <c r="O43" s="152"/>
    </row>
    <row r="44" spans="1:15" s="13" customFormat="1" ht="14.25" customHeight="1" x14ac:dyDescent="0.25">
      <c r="A44" s="127"/>
      <c r="B44" s="153"/>
      <c r="C44" s="154"/>
      <c r="D44" s="128"/>
      <c r="E44" s="128"/>
      <c r="F44" s="150"/>
      <c r="G44" s="151"/>
      <c r="I44" s="152"/>
      <c r="J44" s="152"/>
      <c r="K44" s="152"/>
      <c r="L44" s="152"/>
      <c r="M44" s="152"/>
      <c r="N44" s="152"/>
      <c r="O44" s="152"/>
    </row>
    <row r="45" spans="1:15" s="13" customFormat="1" ht="14.25" customHeight="1" x14ac:dyDescent="0.25">
      <c r="A45" s="127"/>
      <c r="B45" s="153"/>
      <c r="C45" s="154"/>
      <c r="D45" s="128"/>
      <c r="E45" s="128"/>
      <c r="F45" s="150"/>
      <c r="G45" s="151"/>
      <c r="I45" s="152"/>
      <c r="J45" s="152"/>
      <c r="K45" s="152"/>
      <c r="L45" s="152"/>
      <c r="M45" s="152"/>
      <c r="N45" s="152"/>
      <c r="O45" s="152"/>
    </row>
    <row r="46" spans="1:15" s="13" customFormat="1" ht="14.25" customHeight="1" x14ac:dyDescent="0.25">
      <c r="A46" s="127"/>
      <c r="B46" s="153"/>
      <c r="C46" s="154"/>
      <c r="D46" s="128"/>
      <c r="E46" s="128"/>
      <c r="F46" s="150"/>
      <c r="G46" s="151"/>
      <c r="I46" s="152"/>
      <c r="J46" s="152"/>
      <c r="K46" s="152"/>
      <c r="L46" s="152"/>
      <c r="M46" s="152"/>
      <c r="N46" s="152"/>
      <c r="O46" s="152"/>
    </row>
    <row r="47" spans="1:15" s="13" customFormat="1" ht="14.25" customHeight="1" x14ac:dyDescent="0.25">
      <c r="A47" s="127"/>
      <c r="B47" s="153"/>
      <c r="C47" s="154"/>
      <c r="D47" s="128"/>
      <c r="E47" s="128"/>
      <c r="F47" s="150"/>
      <c r="G47" s="151"/>
      <c r="I47" s="152"/>
      <c r="J47" s="152"/>
      <c r="K47" s="152"/>
      <c r="L47" s="152"/>
      <c r="M47" s="152"/>
      <c r="N47" s="152"/>
      <c r="O47" s="152"/>
    </row>
    <row r="48" spans="1:15" s="13" customFormat="1" ht="14.25" customHeight="1" x14ac:dyDescent="0.25">
      <c r="A48" s="127"/>
      <c r="B48" s="153"/>
      <c r="C48" s="154"/>
      <c r="D48" s="128"/>
      <c r="E48" s="128"/>
      <c r="F48" s="150"/>
      <c r="G48" s="151"/>
      <c r="I48" s="152"/>
      <c r="J48" s="152"/>
      <c r="K48" s="152"/>
      <c r="L48" s="152"/>
      <c r="M48" s="152"/>
      <c r="N48" s="152"/>
      <c r="O48" s="152"/>
    </row>
    <row r="49" spans="1:15" s="13" customFormat="1" ht="14.25" customHeight="1" x14ac:dyDescent="0.25">
      <c r="A49" s="127"/>
      <c r="B49" s="153"/>
      <c r="C49" s="154"/>
      <c r="D49" s="128"/>
      <c r="E49" s="128"/>
      <c r="F49" s="150"/>
      <c r="G49" s="151"/>
      <c r="I49" s="152"/>
      <c r="J49" s="152"/>
      <c r="K49" s="152"/>
      <c r="L49" s="152"/>
      <c r="M49" s="152"/>
      <c r="N49" s="152"/>
      <c r="O49" s="152"/>
    </row>
    <row r="50" spans="1:15" s="13" customFormat="1" ht="14.25" customHeight="1" x14ac:dyDescent="0.25">
      <c r="A50" s="127"/>
      <c r="B50" s="153"/>
      <c r="C50" s="154"/>
      <c r="D50" s="128"/>
      <c r="E50" s="128"/>
      <c r="F50" s="150"/>
      <c r="G50" s="151"/>
      <c r="I50" s="152"/>
      <c r="J50" s="152"/>
      <c r="K50" s="152"/>
      <c r="L50" s="152"/>
      <c r="M50" s="152"/>
      <c r="N50" s="152"/>
      <c r="O50" s="152"/>
    </row>
    <row r="51" spans="1:15" s="13" customFormat="1" ht="14.25" customHeight="1" x14ac:dyDescent="0.25">
      <c r="A51" s="127"/>
      <c r="B51" s="153"/>
      <c r="C51" s="154"/>
      <c r="D51" s="128"/>
      <c r="E51" s="128"/>
      <c r="F51" s="150"/>
      <c r="G51" s="151"/>
      <c r="I51" s="152"/>
      <c r="J51" s="152"/>
      <c r="K51" s="152"/>
      <c r="L51" s="152"/>
      <c r="M51" s="152"/>
      <c r="N51" s="152"/>
      <c r="O51" s="152"/>
    </row>
    <row r="52" spans="1:15" s="13" customFormat="1" ht="14.25" customHeight="1" x14ac:dyDescent="0.25">
      <c r="A52" s="127"/>
      <c r="B52" s="153"/>
      <c r="C52" s="154"/>
      <c r="D52" s="128"/>
      <c r="E52" s="128"/>
      <c r="F52" s="150"/>
      <c r="G52" s="151"/>
      <c r="I52" s="152"/>
      <c r="J52" s="152"/>
      <c r="K52" s="152"/>
      <c r="L52" s="152"/>
      <c r="M52" s="152"/>
      <c r="N52" s="152"/>
      <c r="O52" s="152"/>
    </row>
    <row r="53" spans="1:15" s="13" customFormat="1" ht="14.25" customHeight="1" x14ac:dyDescent="0.25">
      <c r="A53" s="127"/>
      <c r="B53" s="153"/>
      <c r="C53" s="154"/>
      <c r="D53" s="128"/>
      <c r="E53" s="128"/>
      <c r="F53" s="150"/>
      <c r="G53" s="151"/>
      <c r="I53" s="152"/>
      <c r="J53" s="152"/>
      <c r="K53" s="152"/>
      <c r="L53" s="152"/>
      <c r="M53" s="152"/>
      <c r="N53" s="152"/>
      <c r="O53" s="152"/>
    </row>
    <row r="54" spans="1:15" s="13" customFormat="1" ht="14.25" customHeight="1" x14ac:dyDescent="0.25">
      <c r="A54" s="127"/>
      <c r="B54" s="153"/>
      <c r="C54" s="154"/>
      <c r="D54" s="128"/>
      <c r="E54" s="128"/>
      <c r="F54" s="150"/>
      <c r="G54" s="151"/>
      <c r="I54" s="152"/>
      <c r="J54" s="152"/>
      <c r="K54" s="152"/>
      <c r="L54" s="152"/>
      <c r="M54" s="152"/>
      <c r="N54" s="152"/>
      <c r="O54" s="152"/>
    </row>
    <row r="55" spans="1:15" s="13" customFormat="1" ht="14.25" customHeight="1" x14ac:dyDescent="0.25">
      <c r="A55" s="127"/>
      <c r="B55" s="153"/>
      <c r="C55" s="154"/>
      <c r="D55" s="128"/>
      <c r="E55" s="128"/>
      <c r="F55" s="150"/>
      <c r="G55" s="151"/>
      <c r="I55" s="152"/>
      <c r="J55" s="152"/>
      <c r="K55" s="152"/>
      <c r="L55" s="152"/>
      <c r="M55" s="152"/>
      <c r="N55" s="152"/>
      <c r="O55" s="152"/>
    </row>
    <row r="56" spans="1:15" s="13" customFormat="1" ht="14.25" customHeight="1" x14ac:dyDescent="0.25">
      <c r="A56" s="127"/>
      <c r="B56" s="153"/>
      <c r="C56" s="154"/>
      <c r="D56" s="128"/>
      <c r="E56" s="128"/>
      <c r="F56" s="150"/>
      <c r="G56" s="151"/>
      <c r="I56" s="152"/>
      <c r="J56" s="152"/>
      <c r="K56" s="152"/>
      <c r="L56" s="152"/>
      <c r="M56" s="152"/>
      <c r="N56" s="152"/>
      <c r="O56" s="152"/>
    </row>
    <row r="57" spans="1:15" s="13" customFormat="1" ht="14.25" customHeight="1" x14ac:dyDescent="0.25">
      <c r="A57" s="127"/>
      <c r="B57" s="153"/>
      <c r="C57" s="154"/>
      <c r="D57" s="128"/>
      <c r="E57" s="128"/>
      <c r="F57" s="150"/>
      <c r="G57" s="151"/>
      <c r="I57" s="152"/>
      <c r="J57" s="152"/>
      <c r="K57" s="152"/>
      <c r="L57" s="152"/>
      <c r="M57" s="152"/>
      <c r="N57" s="152"/>
      <c r="O57" s="152"/>
    </row>
    <row r="58" spans="1:15" s="13" customFormat="1" ht="14.25" customHeight="1" x14ac:dyDescent="0.25">
      <c r="A58" s="127"/>
      <c r="B58" s="153"/>
      <c r="C58" s="154"/>
      <c r="D58" s="128"/>
      <c r="E58" s="128"/>
      <c r="F58" s="150"/>
      <c r="G58" s="151"/>
      <c r="I58" s="152"/>
      <c r="J58" s="152"/>
      <c r="K58" s="152"/>
      <c r="L58" s="152"/>
      <c r="M58" s="152"/>
      <c r="N58" s="152"/>
      <c r="O58" s="152"/>
    </row>
    <row r="59" spans="1:15" s="13" customFormat="1" ht="14.25" customHeight="1" x14ac:dyDescent="0.25">
      <c r="A59" s="127"/>
      <c r="B59" s="153"/>
      <c r="C59" s="154"/>
      <c r="D59" s="128"/>
      <c r="E59" s="128"/>
      <c r="F59" s="150"/>
      <c r="G59" s="151"/>
      <c r="I59" s="152"/>
      <c r="J59" s="152"/>
      <c r="K59" s="152"/>
      <c r="L59" s="152"/>
      <c r="M59" s="152"/>
      <c r="N59" s="152"/>
      <c r="O59" s="152"/>
    </row>
    <row r="60" spans="1:15" s="13" customFormat="1" ht="14.25" customHeight="1" x14ac:dyDescent="0.25">
      <c r="A60" s="127"/>
      <c r="B60" s="153"/>
      <c r="C60" s="154"/>
      <c r="D60" s="128"/>
      <c r="E60" s="128"/>
      <c r="F60" s="150"/>
      <c r="G60" s="151"/>
      <c r="I60" s="152"/>
      <c r="J60" s="152"/>
      <c r="K60" s="152"/>
      <c r="L60" s="152"/>
      <c r="M60" s="152"/>
      <c r="N60" s="152"/>
      <c r="O60" s="152"/>
    </row>
    <row r="61" spans="1:15" s="13" customFormat="1" ht="14.25" customHeight="1" x14ac:dyDescent="0.25">
      <c r="A61" s="127"/>
      <c r="B61" s="153"/>
      <c r="C61" s="154"/>
      <c r="D61" s="128"/>
      <c r="E61" s="128"/>
      <c r="F61" s="150"/>
      <c r="G61" s="151"/>
      <c r="I61" s="152"/>
      <c r="J61" s="152"/>
      <c r="K61" s="152"/>
      <c r="L61" s="152"/>
      <c r="M61" s="152"/>
      <c r="N61" s="152"/>
      <c r="O61" s="152"/>
    </row>
    <row r="62" spans="1:15" s="13" customFormat="1" ht="14.25" customHeight="1" x14ac:dyDescent="0.25">
      <c r="A62" s="127"/>
      <c r="B62" s="153"/>
      <c r="C62" s="154"/>
      <c r="D62" s="128"/>
      <c r="E62" s="128"/>
      <c r="F62" s="150"/>
      <c r="G62" s="151"/>
      <c r="I62" s="152"/>
      <c r="J62" s="152"/>
      <c r="K62" s="152"/>
      <c r="L62" s="152"/>
      <c r="M62" s="152"/>
      <c r="N62" s="152"/>
      <c r="O62" s="152"/>
    </row>
    <row r="63" spans="1:15" s="13" customFormat="1" ht="14.25" customHeight="1" x14ac:dyDescent="0.25">
      <c r="A63" s="127"/>
      <c r="B63" s="153"/>
      <c r="C63" s="154"/>
      <c r="D63" s="128"/>
      <c r="E63" s="128"/>
      <c r="F63" s="150"/>
      <c r="G63" s="151"/>
      <c r="I63" s="152"/>
      <c r="J63" s="152"/>
      <c r="K63" s="152"/>
      <c r="L63" s="152"/>
      <c r="M63" s="152"/>
      <c r="N63" s="152"/>
      <c r="O63" s="152"/>
    </row>
    <row r="64" spans="1:15" s="13" customFormat="1" ht="14.25" customHeight="1" x14ac:dyDescent="0.25">
      <c r="A64" s="127"/>
      <c r="B64" s="153"/>
      <c r="C64" s="154"/>
      <c r="D64" s="128"/>
      <c r="E64" s="128"/>
      <c r="F64" s="150"/>
      <c r="G64" s="151"/>
      <c r="I64" s="152"/>
      <c r="J64" s="152"/>
      <c r="K64" s="152"/>
      <c r="L64" s="152"/>
      <c r="M64" s="152"/>
      <c r="N64" s="152"/>
      <c r="O64" s="152"/>
    </row>
    <row r="65" spans="1:15" s="13" customFormat="1" ht="14.25" customHeight="1" x14ac:dyDescent="0.25">
      <c r="A65" s="127"/>
      <c r="B65" s="153"/>
      <c r="C65" s="154"/>
      <c r="D65" s="128"/>
      <c r="E65" s="128"/>
      <c r="F65" s="150"/>
      <c r="G65" s="151"/>
      <c r="I65" s="152"/>
      <c r="J65" s="152"/>
      <c r="K65" s="152"/>
      <c r="L65" s="152"/>
      <c r="M65" s="152"/>
      <c r="N65" s="152"/>
      <c r="O65" s="152"/>
    </row>
    <row r="66" spans="1:15" s="13" customFormat="1" ht="14.25" customHeight="1" x14ac:dyDescent="0.25">
      <c r="A66" s="127"/>
      <c r="B66" s="153"/>
      <c r="C66" s="154"/>
      <c r="D66" s="128"/>
      <c r="E66" s="128"/>
      <c r="F66" s="150"/>
      <c r="G66" s="151"/>
      <c r="I66" s="152"/>
      <c r="J66" s="152"/>
      <c r="K66" s="152"/>
      <c r="L66" s="152"/>
      <c r="M66" s="152"/>
      <c r="N66" s="152"/>
      <c r="O66" s="152"/>
    </row>
    <row r="67" spans="1:15" s="13" customFormat="1" ht="15" x14ac:dyDescent="0.25">
      <c r="A67" s="127"/>
      <c r="B67" s="153"/>
      <c r="C67" s="154"/>
      <c r="D67" s="128"/>
      <c r="E67" s="128"/>
      <c r="F67" s="150"/>
      <c r="G67" s="151"/>
      <c r="I67" s="152"/>
      <c r="J67" s="152"/>
      <c r="K67" s="152"/>
      <c r="L67" s="152"/>
      <c r="M67" s="152"/>
      <c r="N67" s="152"/>
      <c r="O67" s="152"/>
    </row>
    <row r="68" spans="1:15" s="13" customFormat="1" ht="15" x14ac:dyDescent="0.25">
      <c r="A68" s="127"/>
      <c r="B68" s="153"/>
      <c r="C68" s="154"/>
      <c r="D68" s="128"/>
      <c r="E68" s="128"/>
      <c r="F68" s="150"/>
      <c r="G68" s="151"/>
      <c r="I68" s="152"/>
      <c r="J68" s="152"/>
      <c r="K68" s="152"/>
      <c r="L68" s="152"/>
      <c r="M68" s="152"/>
      <c r="N68" s="152"/>
      <c r="O68" s="152"/>
    </row>
    <row r="69" spans="1:15" s="13" customFormat="1" ht="15" x14ac:dyDescent="0.25">
      <c r="A69" s="127"/>
      <c r="B69" s="153"/>
      <c r="C69" s="154"/>
      <c r="D69" s="128"/>
      <c r="E69" s="128"/>
      <c r="F69" s="150"/>
      <c r="G69" s="151"/>
      <c r="I69" s="152"/>
      <c r="J69" s="152"/>
      <c r="K69" s="152"/>
      <c r="L69" s="152"/>
      <c r="M69" s="152"/>
      <c r="N69" s="152"/>
      <c r="O69" s="152"/>
    </row>
    <row r="70" spans="1:15" s="13" customFormat="1" ht="15" x14ac:dyDescent="0.25">
      <c r="A70" s="127"/>
      <c r="B70" s="153"/>
      <c r="C70" s="154"/>
      <c r="D70" s="128"/>
      <c r="E70" s="128"/>
      <c r="F70" s="150"/>
      <c r="G70" s="151"/>
      <c r="I70" s="152"/>
      <c r="J70" s="152"/>
      <c r="K70" s="152"/>
      <c r="L70" s="152"/>
      <c r="M70" s="152"/>
      <c r="N70" s="152"/>
      <c r="O70" s="152"/>
    </row>
    <row r="71" spans="1:15" s="13" customFormat="1" ht="15" x14ac:dyDescent="0.25">
      <c r="A71" s="127"/>
      <c r="B71" s="153"/>
      <c r="C71" s="154"/>
      <c r="D71" s="128"/>
      <c r="E71" s="128"/>
      <c r="F71" s="150"/>
      <c r="G71" s="151"/>
      <c r="I71" s="152"/>
      <c r="J71" s="152"/>
      <c r="K71" s="152"/>
      <c r="L71" s="152"/>
      <c r="M71" s="152"/>
      <c r="N71" s="152"/>
      <c r="O71" s="152"/>
    </row>
    <row r="72" spans="1:15" s="13" customFormat="1" ht="15" x14ac:dyDescent="0.25">
      <c r="A72" s="127"/>
      <c r="B72" s="153"/>
      <c r="C72" s="154"/>
      <c r="D72" s="128"/>
      <c r="E72" s="128"/>
      <c r="F72" s="150"/>
      <c r="G72" s="151"/>
      <c r="I72" s="152"/>
      <c r="J72" s="152"/>
      <c r="K72" s="152"/>
      <c r="L72" s="152"/>
      <c r="M72" s="152"/>
      <c r="N72" s="152"/>
      <c r="O72" s="152"/>
    </row>
    <row r="73" spans="1:15" s="13" customFormat="1" ht="15" x14ac:dyDescent="0.25">
      <c r="A73" s="127"/>
      <c r="B73" s="153"/>
      <c r="C73" s="154"/>
      <c r="D73" s="128"/>
      <c r="E73" s="128"/>
      <c r="F73" s="150"/>
      <c r="G73" s="151"/>
      <c r="I73" s="152"/>
      <c r="J73" s="152"/>
      <c r="K73" s="152"/>
      <c r="L73" s="152"/>
      <c r="M73" s="152"/>
      <c r="N73" s="152"/>
      <c r="O73" s="152"/>
    </row>
    <row r="74" spans="1:15" s="13" customFormat="1" ht="15" x14ac:dyDescent="0.25">
      <c r="A74" s="127"/>
      <c r="B74" s="153"/>
      <c r="C74" s="154"/>
      <c r="D74" s="128"/>
      <c r="E74" s="128"/>
      <c r="F74" s="150"/>
      <c r="G74" s="151"/>
      <c r="I74" s="152"/>
      <c r="J74" s="152"/>
      <c r="K74" s="152"/>
      <c r="L74" s="152"/>
      <c r="M74" s="152"/>
      <c r="N74" s="152"/>
      <c r="O74" s="152"/>
    </row>
    <row r="75" spans="1:15" s="13" customFormat="1" ht="15" x14ac:dyDescent="0.25">
      <c r="A75" s="127"/>
      <c r="B75" s="153"/>
      <c r="C75" s="154"/>
      <c r="D75" s="155"/>
      <c r="E75" s="128"/>
      <c r="F75" s="150"/>
      <c r="G75" s="151"/>
      <c r="I75" s="152"/>
      <c r="J75" s="152"/>
      <c r="K75" s="152"/>
      <c r="L75" s="152"/>
      <c r="M75" s="152"/>
      <c r="N75" s="152"/>
      <c r="O75" s="152"/>
    </row>
    <row r="76" spans="1:15" s="13" customFormat="1" ht="15" x14ac:dyDescent="0.25">
      <c r="A76" s="127"/>
      <c r="B76" s="153"/>
      <c r="C76" s="154"/>
      <c r="D76" s="128"/>
      <c r="E76" s="128"/>
      <c r="F76" s="150"/>
      <c r="G76" s="151"/>
      <c r="I76" s="152"/>
      <c r="J76" s="152"/>
      <c r="K76" s="152"/>
      <c r="L76" s="152"/>
      <c r="M76" s="152"/>
      <c r="N76" s="152"/>
      <c r="O76" s="152"/>
    </row>
    <row r="77" spans="1:15" s="13" customFormat="1" ht="15" x14ac:dyDescent="0.25">
      <c r="A77" s="127"/>
      <c r="B77" s="153"/>
      <c r="C77" s="154"/>
      <c r="D77" s="128"/>
      <c r="E77" s="128"/>
      <c r="F77" s="150"/>
      <c r="G77" s="151"/>
      <c r="I77" s="152"/>
      <c r="J77" s="152"/>
      <c r="K77" s="152"/>
      <c r="L77" s="152"/>
      <c r="M77" s="152"/>
      <c r="N77" s="152"/>
      <c r="O77" s="152"/>
    </row>
    <row r="78" spans="1:15" s="13" customFormat="1" ht="15" x14ac:dyDescent="0.25">
      <c r="A78" s="127"/>
      <c r="B78" s="153"/>
      <c r="C78" s="154"/>
      <c r="D78" s="128"/>
      <c r="E78" s="128"/>
      <c r="F78" s="150"/>
      <c r="G78" s="151"/>
      <c r="I78" s="152"/>
      <c r="J78" s="152"/>
      <c r="K78" s="152"/>
      <c r="L78" s="152"/>
      <c r="M78" s="152"/>
      <c r="N78" s="152"/>
      <c r="O78" s="152"/>
    </row>
    <row r="79" spans="1:15" ht="15" x14ac:dyDescent="0.25">
      <c r="A79" s="127"/>
      <c r="B79" s="153"/>
      <c r="C79" s="154"/>
      <c r="D79" s="128"/>
      <c r="E79" s="128"/>
      <c r="F79" s="150"/>
      <c r="G79" s="151"/>
    </row>
    <row r="80" spans="1:15" ht="15.75" thickBot="1" x14ac:dyDescent="0.3">
      <c r="A80" s="127"/>
      <c r="B80" s="153"/>
      <c r="C80" s="154"/>
      <c r="D80" s="128"/>
      <c r="E80" s="128"/>
      <c r="F80" s="150"/>
      <c r="G80" s="151"/>
    </row>
    <row r="81" spans="1:7" ht="13.5" thickBot="1" x14ac:dyDescent="0.25">
      <c r="A81" s="213"/>
      <c r="B81" s="214"/>
      <c r="C81" s="215">
        <v>999</v>
      </c>
      <c r="D81" s="216" t="s">
        <v>21</v>
      </c>
      <c r="E81" s="217" t="s">
        <v>3</v>
      </c>
      <c r="F81" s="216"/>
      <c r="G81" s="218" t="s">
        <v>66</v>
      </c>
    </row>
  </sheetData>
  <mergeCells count="2">
    <mergeCell ref="A1:G1"/>
    <mergeCell ref="I9:O9"/>
  </mergeCells>
  <phoneticPr fontId="10" type="noConversion"/>
  <conditionalFormatting sqref="A6:G80">
    <cfRule type="expression" dxfId="0" priority="2" stopIfTrue="1">
      <formula>$F6="X"</formula>
    </cfRule>
  </conditionalFormatting>
  <dataValidations count="1">
    <dataValidation type="list" allowBlank="1" showInputMessage="1" showErrorMessage="1" sqref="D3">
      <formula1>"ČLANI,ČLANICE,ČLANI DO 21 LET,ČLANICE DO 21 LET,MLADINCI,MLADINKE,KADETI,KADETINJE,ML.KADETI,ML.KADETINJE"</formula1>
    </dataValidation>
  </dataValidations>
  <printOptions horizontalCentered="1"/>
  <pageMargins left="0.74803149606299213" right="0.55118110236220474" top="0.47244094488188981" bottom="0.19685039370078741" header="0.51181102362204722" footer="0.31496062992125984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X78"/>
  <sheetViews>
    <sheetView workbookViewId="0">
      <selection activeCell="A12" sqref="A12:A13"/>
    </sheetView>
  </sheetViews>
  <sheetFormatPr defaultRowHeight="14.25" x14ac:dyDescent="0.2"/>
  <cols>
    <col min="1" max="1" width="3.85546875" style="107" customWidth="1"/>
    <col min="2" max="2" width="3.28515625" style="57" customWidth="1"/>
    <col min="3" max="3" width="3.28515625" style="73" customWidth="1"/>
    <col min="4" max="4" width="1.28515625" style="1" customWidth="1"/>
    <col min="5" max="5" width="5" style="2" customWidth="1"/>
    <col min="6" max="11" width="2.7109375" style="1" customWidth="1"/>
    <col min="12" max="12" width="1.42578125" style="1" customWidth="1"/>
    <col min="13" max="13" width="2.7109375" style="1" customWidth="1"/>
    <col min="14" max="14" width="3.28515625" style="1" customWidth="1"/>
    <col min="15" max="15" width="3" style="1" customWidth="1"/>
    <col min="16" max="16" width="2.7109375" style="1" customWidth="1"/>
    <col min="17" max="17" width="1.7109375" style="1" customWidth="1"/>
    <col min="18" max="19" width="2.7109375" style="1" customWidth="1"/>
    <col min="20" max="20" width="1.7109375" style="1" customWidth="1"/>
    <col min="21" max="22" width="2.7109375" style="1" customWidth="1"/>
    <col min="23" max="23" width="1.7109375" style="1" customWidth="1"/>
    <col min="24" max="25" width="2.7109375" style="1" customWidth="1"/>
    <col min="26" max="26" width="1.7109375" style="1" customWidth="1"/>
    <col min="27" max="28" width="2.7109375" style="1" customWidth="1"/>
    <col min="29" max="29" width="2.7109375" style="3" customWidth="1"/>
    <col min="30" max="31" width="2.7109375" style="1" customWidth="1"/>
    <col min="32" max="32" width="2.7109375" style="3" customWidth="1"/>
    <col min="33" max="34" width="2.7109375" style="1" customWidth="1"/>
    <col min="35" max="35" width="2.7109375" style="3" customWidth="1"/>
    <col min="36" max="36" width="2.7109375" style="1" customWidth="1"/>
    <col min="37" max="37" width="9.140625" style="1"/>
    <col min="38" max="39" width="2" style="123" bestFit="1" customWidth="1"/>
    <col min="40" max="49" width="2" style="1" bestFit="1" customWidth="1"/>
    <col min="50" max="16384" width="9.140625" style="1"/>
  </cols>
  <sheetData>
    <row r="1" spans="1:50" ht="12" x14ac:dyDescent="0.2">
      <c r="B1" s="337" t="str">
        <f>Prijave!A1</f>
        <v>NAZIV TEKMOVANJA</v>
      </c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  <c r="T1" s="338"/>
      <c r="U1" s="338"/>
      <c r="V1" s="338"/>
      <c r="W1" s="338"/>
      <c r="X1" s="338"/>
      <c r="Y1" s="338"/>
      <c r="Z1" s="338"/>
      <c r="AA1" s="338"/>
      <c r="AB1" s="338"/>
      <c r="AC1" s="338"/>
      <c r="AD1" s="338"/>
      <c r="AE1" s="338"/>
      <c r="AF1" s="338"/>
      <c r="AG1" s="338"/>
      <c r="AH1" s="338"/>
      <c r="AI1" s="338"/>
      <c r="AJ1" s="339"/>
    </row>
    <row r="2" spans="1:50" ht="12.75" thickBot="1" x14ac:dyDescent="0.25">
      <c r="B2" s="237" t="str">
        <f>Prijave!D3&amp;" - Predtekmovanje"</f>
        <v>MLADINCI - Predtekmovanje</v>
      </c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238"/>
      <c r="AD2" s="238"/>
      <c r="AE2" s="238"/>
      <c r="AF2" s="238"/>
      <c r="AG2" s="238"/>
      <c r="AH2" s="238"/>
      <c r="AI2" s="238"/>
      <c r="AJ2" s="239"/>
    </row>
    <row r="3" spans="1:50" ht="9" customHeight="1" thickBot="1" x14ac:dyDescent="0.25"/>
    <row r="4" spans="1:50" ht="12.75" customHeight="1" x14ac:dyDescent="0.2">
      <c r="A4" s="157"/>
      <c r="B4" s="327">
        <v>1</v>
      </c>
      <c r="C4" s="329" t="s">
        <v>9</v>
      </c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  <c r="O4" s="331"/>
      <c r="P4" s="335">
        <v>1</v>
      </c>
      <c r="Q4" s="310"/>
      <c r="R4" s="311"/>
      <c r="S4" s="309">
        <v>2</v>
      </c>
      <c r="T4" s="310"/>
      <c r="U4" s="311"/>
      <c r="V4" s="309">
        <v>3</v>
      </c>
      <c r="W4" s="310"/>
      <c r="X4" s="311"/>
      <c r="Y4" s="309">
        <v>4</v>
      </c>
      <c r="Z4" s="310"/>
      <c r="AA4" s="315"/>
      <c r="AB4" s="317" t="s">
        <v>0</v>
      </c>
      <c r="AC4" s="318"/>
      <c r="AD4" s="319"/>
      <c r="AE4" s="323" t="s">
        <v>1</v>
      </c>
      <c r="AF4" s="318"/>
      <c r="AG4" s="319"/>
      <c r="AH4" s="323" t="s">
        <v>2</v>
      </c>
      <c r="AI4" s="318"/>
      <c r="AJ4" s="325"/>
      <c r="AL4" s="158"/>
      <c r="AM4" s="158"/>
      <c r="AN4" s="158"/>
      <c r="AO4" s="158"/>
      <c r="AP4" s="158"/>
      <c r="AQ4" s="158"/>
      <c r="AR4" s="158"/>
      <c r="AS4" s="158"/>
      <c r="AT4" s="158"/>
      <c r="AU4" s="158"/>
      <c r="AV4" s="158"/>
      <c r="AW4" s="158"/>
      <c r="AX4" s="159"/>
    </row>
    <row r="5" spans="1:50" ht="13.5" customHeight="1" thickBot="1" x14ac:dyDescent="0.25">
      <c r="A5" s="157"/>
      <c r="B5" s="328"/>
      <c r="C5" s="332"/>
      <c r="D5" s="333"/>
      <c r="E5" s="333"/>
      <c r="F5" s="333"/>
      <c r="G5" s="333"/>
      <c r="H5" s="333"/>
      <c r="I5" s="333"/>
      <c r="J5" s="333"/>
      <c r="K5" s="333"/>
      <c r="L5" s="333"/>
      <c r="M5" s="333"/>
      <c r="N5" s="333"/>
      <c r="O5" s="334"/>
      <c r="P5" s="336"/>
      <c r="Q5" s="313"/>
      <c r="R5" s="314"/>
      <c r="S5" s="312"/>
      <c r="T5" s="313"/>
      <c r="U5" s="314"/>
      <c r="V5" s="312"/>
      <c r="W5" s="313"/>
      <c r="X5" s="314"/>
      <c r="Y5" s="312"/>
      <c r="Z5" s="313"/>
      <c r="AA5" s="316"/>
      <c r="AB5" s="320"/>
      <c r="AC5" s="321"/>
      <c r="AD5" s="322"/>
      <c r="AE5" s="324"/>
      <c r="AF5" s="321"/>
      <c r="AG5" s="322"/>
      <c r="AH5" s="324"/>
      <c r="AI5" s="321"/>
      <c r="AJ5" s="326"/>
      <c r="AL5" s="158"/>
      <c r="AM5" s="158"/>
      <c r="AN5" s="158"/>
      <c r="AO5" s="158"/>
      <c r="AP5" s="158"/>
      <c r="AQ5" s="158"/>
      <c r="AR5" s="158"/>
      <c r="AS5" s="158"/>
      <c r="AT5" s="158"/>
      <c r="AU5" s="158"/>
      <c r="AV5" s="158"/>
      <c r="AW5" s="158"/>
      <c r="AX5" s="159"/>
    </row>
    <row r="6" spans="1:50" ht="12" customHeight="1" x14ac:dyDescent="0.2">
      <c r="A6" s="251"/>
      <c r="B6" s="301">
        <v>1</v>
      </c>
      <c r="C6" s="302" t="str">
        <f>IF((A6=""),"",VLOOKUP(A6,Prijave!$C$6:$E$81,2))</f>
        <v/>
      </c>
      <c r="D6" s="303"/>
      <c r="E6" s="303"/>
      <c r="F6" s="303"/>
      <c r="G6" s="303"/>
      <c r="H6" s="303"/>
      <c r="I6" s="303"/>
      <c r="J6" s="303"/>
      <c r="K6" s="303"/>
      <c r="L6" s="304"/>
      <c r="M6" s="305" t="str">
        <f>IF((A6=""),"","("&amp;UPPER(VLOOKUP(A6,Prijave!$C$6:$E$81,3))&amp;")")</f>
        <v/>
      </c>
      <c r="N6" s="305"/>
      <c r="O6" s="306"/>
      <c r="P6" s="160"/>
      <c r="Q6" s="160"/>
      <c r="R6" s="161"/>
      <c r="S6" s="162" t="str">
        <f>IF(AH19&lt;&gt;"",AH19,"")</f>
        <v/>
      </c>
      <c r="T6" s="163" t="s">
        <v>3</v>
      </c>
      <c r="U6" s="164" t="str">
        <f>IF(AJ19&lt;&gt;"",AJ19,"")</f>
        <v/>
      </c>
      <c r="V6" s="162" t="str">
        <f>IF(AJ21&lt;&gt;"",AJ21,"")</f>
        <v/>
      </c>
      <c r="W6" s="163" t="s">
        <v>3</v>
      </c>
      <c r="X6" s="164" t="str">
        <f>IF(AH21&lt;&gt;"",AH21,"")</f>
        <v/>
      </c>
      <c r="Y6" s="162" t="str">
        <f>IF(AH16&lt;&gt;"",AH16,"")</f>
        <v/>
      </c>
      <c r="Z6" s="165" t="s">
        <v>3</v>
      </c>
      <c r="AA6" s="166" t="str">
        <f>IF(AJ16&lt;&gt;"",AJ16,"")</f>
        <v/>
      </c>
      <c r="AB6" s="307" t="str">
        <f>IF(AND(S6="",V6="",Y6=""),"",SUM(S6,V6,Y6))</f>
        <v/>
      </c>
      <c r="AC6" s="308" t="s">
        <v>3</v>
      </c>
      <c r="AD6" s="295" t="str">
        <f>IF(AND(U6="",X6="",AA6=""),"",SUM(U6,X6,AA6))</f>
        <v/>
      </c>
      <c r="AE6" s="296" t="str">
        <f>IF(SUM(T7,W7,Z7)&gt;0,SUM(T7,W7,Z7),"")</f>
        <v/>
      </c>
      <c r="AF6" s="297"/>
      <c r="AG6" s="298"/>
      <c r="AH6" s="299" t="str">
        <f>IF(AE6&lt;&gt;"",(RANK(AE6,AE6:AG13)&amp;"."),"")</f>
        <v/>
      </c>
      <c r="AI6" s="299"/>
      <c r="AJ6" s="300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9"/>
    </row>
    <row r="7" spans="1:50" ht="12" customHeight="1" x14ac:dyDescent="0.2">
      <c r="A7" s="251"/>
      <c r="B7" s="252"/>
      <c r="C7" s="284"/>
      <c r="D7" s="285"/>
      <c r="E7" s="285"/>
      <c r="F7" s="285"/>
      <c r="G7" s="285"/>
      <c r="H7" s="285"/>
      <c r="I7" s="285"/>
      <c r="J7" s="285"/>
      <c r="K7" s="285"/>
      <c r="L7" s="286"/>
      <c r="M7" s="260"/>
      <c r="N7" s="260"/>
      <c r="O7" s="261"/>
      <c r="P7" s="167"/>
      <c r="Q7" s="167"/>
      <c r="R7" s="168"/>
      <c r="S7" s="169"/>
      <c r="T7" s="170" t="str">
        <f>IF((S6=3),2,IF(U6=3,1,""))</f>
        <v/>
      </c>
      <c r="U7" s="171"/>
      <c r="V7" s="169"/>
      <c r="W7" s="170" t="str">
        <f>IF((V6=3),2,IF(X6=3,1,""))</f>
        <v/>
      </c>
      <c r="X7" s="171"/>
      <c r="Y7" s="169"/>
      <c r="Z7" s="170" t="str">
        <f>IF((Y6=3),2,IF(AA6=3,1,""))</f>
        <v/>
      </c>
      <c r="AA7" s="172"/>
      <c r="AB7" s="287"/>
      <c r="AC7" s="288"/>
      <c r="AD7" s="280"/>
      <c r="AE7" s="281"/>
      <c r="AF7" s="282"/>
      <c r="AG7" s="283"/>
      <c r="AH7" s="276"/>
      <c r="AI7" s="276"/>
      <c r="AJ7" s="277"/>
      <c r="AL7" s="158"/>
      <c r="AM7" s="158"/>
      <c r="AN7" s="158"/>
      <c r="AO7" s="158"/>
      <c r="AP7" s="158"/>
      <c r="AQ7" s="158"/>
      <c r="AR7" s="158"/>
      <c r="AS7" s="158"/>
      <c r="AT7" s="158"/>
      <c r="AU7" s="158"/>
      <c r="AV7" s="158"/>
      <c r="AW7" s="158"/>
      <c r="AX7" s="159"/>
    </row>
    <row r="8" spans="1:50" ht="12" customHeight="1" x14ac:dyDescent="0.2">
      <c r="A8" s="251"/>
      <c r="B8" s="252">
        <v>2</v>
      </c>
      <c r="C8" s="254" t="str">
        <f>IF((A8=""),"",VLOOKUP(A8,Prijave!$C$6:$E$81,2))</f>
        <v/>
      </c>
      <c r="D8" s="255"/>
      <c r="E8" s="255"/>
      <c r="F8" s="255"/>
      <c r="G8" s="255"/>
      <c r="H8" s="255"/>
      <c r="I8" s="255"/>
      <c r="J8" s="255"/>
      <c r="K8" s="255"/>
      <c r="L8" s="256"/>
      <c r="M8" s="260" t="str">
        <f>IF((A8=""),"","("&amp;UPPER(VLOOKUP(A8,Prijave!$C$6:$E$81,3))&amp;")")</f>
        <v/>
      </c>
      <c r="N8" s="260"/>
      <c r="O8" s="261"/>
      <c r="P8" s="173" t="str">
        <f>IF(AJ19&lt;&gt;"",AJ19,"")</f>
        <v/>
      </c>
      <c r="Q8" s="173" t="s">
        <v>3</v>
      </c>
      <c r="R8" s="174" t="str">
        <f>IF(AH19&lt;&gt;"",AH19,"")</f>
        <v/>
      </c>
      <c r="S8" s="175"/>
      <c r="T8" s="176"/>
      <c r="U8" s="177"/>
      <c r="V8" s="178" t="str">
        <f>IF(AH17&lt;&gt;"",AH17,"")</f>
        <v/>
      </c>
      <c r="W8" s="173" t="s">
        <v>3</v>
      </c>
      <c r="X8" s="174" t="str">
        <f>IF(AJ17&lt;&gt;"",AJ17,"")</f>
        <v/>
      </c>
      <c r="Y8" s="178" t="str">
        <f>IF(AH20&lt;&gt;"",AH20,"")</f>
        <v/>
      </c>
      <c r="Z8" s="173" t="s">
        <v>3</v>
      </c>
      <c r="AA8" s="179" t="str">
        <f>IF(AJ20&lt;&gt;"",AJ20,"")</f>
        <v/>
      </c>
      <c r="AB8" s="264" t="str">
        <f>IF(AND(P8="",V8="",Y8=""),"",SUM(P8,V8,Y8))</f>
        <v/>
      </c>
      <c r="AC8" s="266" t="s">
        <v>3</v>
      </c>
      <c r="AD8" s="268" t="str">
        <f>IF(AND(R8="",X8="",AA8=""),"",SUM(R8,X8,AA8))</f>
        <v/>
      </c>
      <c r="AE8" s="270" t="str">
        <f>IF(SUM(Q9,W9,Z9)&gt;0,SUM(Q9,W9,Z9),"")</f>
        <v/>
      </c>
      <c r="AF8" s="271"/>
      <c r="AG8" s="272"/>
      <c r="AH8" s="289" t="str">
        <f>IF(AE8&lt;&gt;"",(RANK(AE8,AE6:AG13)&amp;"."),"")</f>
        <v/>
      </c>
      <c r="AI8" s="290"/>
      <c r="AJ8" s="291"/>
      <c r="AL8" s="158"/>
      <c r="AM8" s="158"/>
      <c r="AN8" s="158"/>
      <c r="AO8" s="158"/>
      <c r="AP8" s="158"/>
      <c r="AQ8" s="158"/>
      <c r="AR8" s="158"/>
      <c r="AS8" s="158"/>
      <c r="AT8" s="158"/>
      <c r="AU8" s="158"/>
      <c r="AV8" s="158"/>
      <c r="AW8" s="158"/>
      <c r="AX8" s="159"/>
    </row>
    <row r="9" spans="1:50" ht="12" customHeight="1" x14ac:dyDescent="0.2">
      <c r="A9" s="251"/>
      <c r="B9" s="252"/>
      <c r="C9" s="284"/>
      <c r="D9" s="285"/>
      <c r="E9" s="285"/>
      <c r="F9" s="285"/>
      <c r="G9" s="285"/>
      <c r="H9" s="285"/>
      <c r="I9" s="285"/>
      <c r="J9" s="285"/>
      <c r="K9" s="285"/>
      <c r="L9" s="286"/>
      <c r="M9" s="260"/>
      <c r="N9" s="260"/>
      <c r="O9" s="261"/>
      <c r="P9" s="180"/>
      <c r="Q9" s="170" t="str">
        <f>IF((P8=3),2,IF(R8=3,1,""))</f>
        <v/>
      </c>
      <c r="R9" s="171"/>
      <c r="S9" s="181"/>
      <c r="T9" s="167"/>
      <c r="U9" s="168"/>
      <c r="V9" s="169"/>
      <c r="W9" s="170" t="str">
        <f>IF((V8=3),2,IF(X8=3,1,""))</f>
        <v/>
      </c>
      <c r="X9" s="171"/>
      <c r="Y9" s="169"/>
      <c r="Z9" s="170" t="str">
        <f>IF((Y8=3),2,IF(AA8=3,1,""))</f>
        <v/>
      </c>
      <c r="AA9" s="172"/>
      <c r="AB9" s="287"/>
      <c r="AC9" s="288"/>
      <c r="AD9" s="280"/>
      <c r="AE9" s="281"/>
      <c r="AF9" s="282"/>
      <c r="AG9" s="283"/>
      <c r="AH9" s="292"/>
      <c r="AI9" s="293"/>
      <c r="AJ9" s="294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9"/>
    </row>
    <row r="10" spans="1:50" ht="12" customHeight="1" x14ac:dyDescent="0.2">
      <c r="A10" s="251"/>
      <c r="B10" s="252">
        <v>3</v>
      </c>
      <c r="C10" s="254" t="str">
        <f>IF((A10=""),"",VLOOKUP(A10,Prijave!$C$6:$E$81,2))</f>
        <v/>
      </c>
      <c r="D10" s="255"/>
      <c r="E10" s="255"/>
      <c r="F10" s="255"/>
      <c r="G10" s="255"/>
      <c r="H10" s="255"/>
      <c r="I10" s="255"/>
      <c r="J10" s="255"/>
      <c r="K10" s="255"/>
      <c r="L10" s="256"/>
      <c r="M10" s="260" t="str">
        <f>IF((A10=""),"","("&amp;UPPER(VLOOKUP(A10,Prijave!$C$6:$E$81,3))&amp;")")</f>
        <v/>
      </c>
      <c r="N10" s="260"/>
      <c r="O10" s="261"/>
      <c r="P10" s="173" t="str">
        <f>IF(AH21&lt;&gt;"",AH21,"")</f>
        <v/>
      </c>
      <c r="Q10" s="173" t="s">
        <v>3</v>
      </c>
      <c r="R10" s="174" t="str">
        <f>IF(AJ21&lt;&gt;"",AJ21,"")</f>
        <v/>
      </c>
      <c r="S10" s="178" t="str">
        <f>IF(AJ17&lt;&gt;"",AJ17,"")</f>
        <v/>
      </c>
      <c r="T10" s="173" t="s">
        <v>3</v>
      </c>
      <c r="U10" s="174" t="str">
        <f>IF(AH17&lt;&gt;"",AH17,"")</f>
        <v/>
      </c>
      <c r="V10" s="175"/>
      <c r="W10" s="176"/>
      <c r="X10" s="177"/>
      <c r="Y10" s="178" t="str">
        <f>IF(AJ18&lt;&gt;"",AJ18,"")</f>
        <v/>
      </c>
      <c r="Z10" s="173" t="s">
        <v>3</v>
      </c>
      <c r="AA10" s="179" t="str">
        <f>IF(AH18&lt;&gt;"",AH18,"")</f>
        <v/>
      </c>
      <c r="AB10" s="264" t="str">
        <f>IF(AND(P10="",S10="",Y10=""),"",SUM(P10,S10,Y10))</f>
        <v/>
      </c>
      <c r="AC10" s="266" t="s">
        <v>3</v>
      </c>
      <c r="AD10" s="268" t="str">
        <f>IF(AND(R10="",U10="",AA10=""),"",SUM(R10,U10,AA10))</f>
        <v/>
      </c>
      <c r="AE10" s="270" t="str">
        <f>IF(SUM(Q11,T11,Z11)&gt;0,SUM(Q11,T11,Z11),"")</f>
        <v/>
      </c>
      <c r="AF10" s="271"/>
      <c r="AG10" s="272"/>
      <c r="AH10" s="289" t="str">
        <f>IF(AE10&lt;&gt;"",(RANK(AE10,AE6:AG13)&amp;"."),"")</f>
        <v/>
      </c>
      <c r="AI10" s="290"/>
      <c r="AJ10" s="291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9"/>
    </row>
    <row r="11" spans="1:50" ht="12" customHeight="1" x14ac:dyDescent="0.2">
      <c r="A11" s="251"/>
      <c r="B11" s="252"/>
      <c r="C11" s="284"/>
      <c r="D11" s="285"/>
      <c r="E11" s="285"/>
      <c r="F11" s="285"/>
      <c r="G11" s="285"/>
      <c r="H11" s="285"/>
      <c r="I11" s="285"/>
      <c r="J11" s="285"/>
      <c r="K11" s="285"/>
      <c r="L11" s="286"/>
      <c r="M11" s="260"/>
      <c r="N11" s="260"/>
      <c r="O11" s="261"/>
      <c r="P11" s="180"/>
      <c r="Q11" s="170" t="str">
        <f>IF((P10=3),2,IF(R10=3,1,""))</f>
        <v/>
      </c>
      <c r="R11" s="171"/>
      <c r="S11" s="169"/>
      <c r="T11" s="170" t="str">
        <f>IF((S10=3),2,IF(U10=3,1,""))</f>
        <v/>
      </c>
      <c r="U11" s="171"/>
      <c r="V11" s="181"/>
      <c r="W11" s="167"/>
      <c r="X11" s="168"/>
      <c r="Y11" s="169"/>
      <c r="Z11" s="170" t="str">
        <f>IF((Y10=3),2,IF(AA10=3,1,""))</f>
        <v/>
      </c>
      <c r="AA11" s="172"/>
      <c r="AB11" s="287"/>
      <c r="AC11" s="288"/>
      <c r="AD11" s="280"/>
      <c r="AE11" s="281"/>
      <c r="AF11" s="282"/>
      <c r="AG11" s="283"/>
      <c r="AH11" s="292"/>
      <c r="AI11" s="293"/>
      <c r="AJ11" s="294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9"/>
    </row>
    <row r="12" spans="1:50" ht="12" customHeight="1" x14ac:dyDescent="0.2">
      <c r="A12" s="251"/>
      <c r="B12" s="252">
        <v>4</v>
      </c>
      <c r="C12" s="254" t="str">
        <f>IF((A12=""),"",VLOOKUP(A12,Prijave!$C$6:$E$81,2))</f>
        <v/>
      </c>
      <c r="D12" s="255"/>
      <c r="E12" s="255"/>
      <c r="F12" s="255"/>
      <c r="G12" s="255"/>
      <c r="H12" s="255"/>
      <c r="I12" s="255"/>
      <c r="J12" s="255"/>
      <c r="K12" s="255"/>
      <c r="L12" s="256"/>
      <c r="M12" s="260" t="str">
        <f>IF((A12=""),"","("&amp;UPPER(VLOOKUP(A12,Prijave!$C$6:$E$81,3))&amp;")")</f>
        <v/>
      </c>
      <c r="N12" s="260"/>
      <c r="O12" s="261"/>
      <c r="P12" s="173" t="str">
        <f>IF(AJ16&lt;&gt;"",AJ16,"")</f>
        <v/>
      </c>
      <c r="Q12" s="173" t="s">
        <v>3</v>
      </c>
      <c r="R12" s="174" t="str">
        <f>IF(AH16&lt;&gt;"",AH16,"")</f>
        <v/>
      </c>
      <c r="S12" s="178" t="str">
        <f>IF(AJ20&lt;&gt;"",AJ20,"")</f>
        <v/>
      </c>
      <c r="T12" s="173" t="s">
        <v>3</v>
      </c>
      <c r="U12" s="174" t="str">
        <f>IF(AH20&lt;&gt;"",AH20,"")</f>
        <v/>
      </c>
      <c r="V12" s="178" t="str">
        <f>IF(AH18&lt;&gt;"",AH18,"")</f>
        <v/>
      </c>
      <c r="W12" s="173" t="s">
        <v>3</v>
      </c>
      <c r="X12" s="174" t="str">
        <f>IF(AJ18&lt;&gt;"",AJ18,"")</f>
        <v/>
      </c>
      <c r="Y12" s="175"/>
      <c r="Z12" s="176"/>
      <c r="AA12" s="182"/>
      <c r="AB12" s="264" t="str">
        <f>IF(AND(P12="",S12="",V12=""),"",SUM(P12,S12,V12))</f>
        <v/>
      </c>
      <c r="AC12" s="266" t="s">
        <v>3</v>
      </c>
      <c r="AD12" s="268" t="str">
        <f>IF(AND(R12="",U12="",X12=""),"",SUM(R12,U12,X12))</f>
        <v/>
      </c>
      <c r="AE12" s="270" t="str">
        <f>IF(SUM(Q13,T13,W13)&gt;0,SUM(Q13,T13,W13),"")</f>
        <v/>
      </c>
      <c r="AF12" s="271"/>
      <c r="AG12" s="272"/>
      <c r="AH12" s="276" t="str">
        <f>IF(AE12&lt;&gt;"",(RANK(AE12,AE6:AG13)&amp;"."),"")</f>
        <v/>
      </c>
      <c r="AI12" s="276"/>
      <c r="AJ12" s="277"/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9"/>
    </row>
    <row r="13" spans="1:50" ht="13.5" customHeight="1" thickBot="1" x14ac:dyDescent="0.25">
      <c r="A13" s="251"/>
      <c r="B13" s="253"/>
      <c r="C13" s="257"/>
      <c r="D13" s="258"/>
      <c r="E13" s="258"/>
      <c r="F13" s="258"/>
      <c r="G13" s="258"/>
      <c r="H13" s="258"/>
      <c r="I13" s="258"/>
      <c r="J13" s="258"/>
      <c r="K13" s="258"/>
      <c r="L13" s="259"/>
      <c r="M13" s="262"/>
      <c r="N13" s="262"/>
      <c r="O13" s="263"/>
      <c r="P13" s="183"/>
      <c r="Q13" s="184" t="str">
        <f>IF((P12=3),2,IF(R12=3,1,""))</f>
        <v/>
      </c>
      <c r="R13" s="185"/>
      <c r="S13" s="186"/>
      <c r="T13" s="184" t="str">
        <f>IF((S12=3),2,IF(U12=3,1,""))</f>
        <v/>
      </c>
      <c r="U13" s="185"/>
      <c r="V13" s="186"/>
      <c r="W13" s="184" t="str">
        <f>IF((V12=3),2,IF(X12=3,1,""))</f>
        <v/>
      </c>
      <c r="X13" s="185"/>
      <c r="Y13" s="187"/>
      <c r="Z13" s="188"/>
      <c r="AA13" s="189"/>
      <c r="AB13" s="265"/>
      <c r="AC13" s="267"/>
      <c r="AD13" s="269"/>
      <c r="AE13" s="273"/>
      <c r="AF13" s="274"/>
      <c r="AG13" s="275"/>
      <c r="AH13" s="278"/>
      <c r="AI13" s="278"/>
      <c r="AJ13" s="279"/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9"/>
    </row>
    <row r="14" spans="1:50" ht="6" customHeight="1" x14ac:dyDescent="0.2">
      <c r="A14" s="157"/>
      <c r="AH14" s="1" t="s">
        <v>10</v>
      </c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9"/>
    </row>
    <row r="15" spans="1:50" ht="12.75" customHeight="1" x14ac:dyDescent="0.2">
      <c r="A15" s="157"/>
      <c r="B15" s="70"/>
      <c r="C15" s="74"/>
      <c r="D15" s="10"/>
      <c r="E15" s="10"/>
      <c r="F15" s="10"/>
      <c r="G15" s="10"/>
      <c r="H15" s="10"/>
      <c r="I15" s="10"/>
      <c r="J15" s="250"/>
      <c r="K15" s="250"/>
      <c r="L15" s="250"/>
      <c r="M15" s="250"/>
      <c r="N15" s="250"/>
      <c r="O15" s="250"/>
      <c r="P15" s="250"/>
      <c r="Q15" s="250"/>
      <c r="R15" s="250"/>
      <c r="S15" s="247">
        <v>1</v>
      </c>
      <c r="T15" s="247"/>
      <c r="U15" s="247"/>
      <c r="V15" s="247">
        <v>2</v>
      </c>
      <c r="W15" s="247"/>
      <c r="X15" s="247"/>
      <c r="Y15" s="247">
        <v>3</v>
      </c>
      <c r="Z15" s="247"/>
      <c r="AA15" s="247"/>
      <c r="AB15" s="247">
        <v>4</v>
      </c>
      <c r="AC15" s="247"/>
      <c r="AD15" s="247"/>
      <c r="AE15" s="247">
        <v>5</v>
      </c>
      <c r="AF15" s="247"/>
      <c r="AG15" s="248"/>
      <c r="AH15" s="249" t="s">
        <v>20</v>
      </c>
      <c r="AI15" s="250"/>
      <c r="AJ15" s="250"/>
      <c r="AL15" s="158"/>
      <c r="AM15" s="158"/>
      <c r="AN15" s="158"/>
      <c r="AO15" s="158"/>
      <c r="AP15" s="158"/>
      <c r="AQ15" s="158"/>
      <c r="AR15" s="158"/>
      <c r="AS15" s="158"/>
      <c r="AT15" s="158"/>
      <c r="AU15" s="158"/>
      <c r="AV15" s="158"/>
      <c r="AW15" s="158"/>
      <c r="AX15" s="159"/>
    </row>
    <row r="16" spans="1:50" ht="18.95" customHeight="1" x14ac:dyDescent="0.2">
      <c r="A16" s="157"/>
      <c r="B16" s="246" t="s">
        <v>11</v>
      </c>
      <c r="C16" s="246"/>
      <c r="D16" s="88"/>
      <c r="E16" s="96" t="s">
        <v>14</v>
      </c>
      <c r="F16" s="244" t="str">
        <f>C6</f>
        <v/>
      </c>
      <c r="G16" s="244"/>
      <c r="H16" s="244"/>
      <c r="I16" s="244"/>
      <c r="J16" s="244"/>
      <c r="K16" s="244"/>
      <c r="L16" s="97" t="s">
        <v>8</v>
      </c>
      <c r="M16" s="244" t="str">
        <f>C12</f>
        <v/>
      </c>
      <c r="N16" s="244"/>
      <c r="O16" s="244"/>
      <c r="P16" s="244"/>
      <c r="Q16" s="244"/>
      <c r="R16" s="245"/>
      <c r="S16" s="190"/>
      <c r="T16" s="95" t="s">
        <v>8</v>
      </c>
      <c r="U16" s="191"/>
      <c r="V16" s="190"/>
      <c r="W16" s="95" t="s">
        <v>8</v>
      </c>
      <c r="X16" s="191"/>
      <c r="Y16" s="190"/>
      <c r="Z16" s="95" t="s">
        <v>8</v>
      </c>
      <c r="AA16" s="191"/>
      <c r="AB16" s="190"/>
      <c r="AC16" s="95" t="s">
        <v>8</v>
      </c>
      <c r="AD16" s="191"/>
      <c r="AE16" s="190"/>
      <c r="AF16" s="95" t="s">
        <v>8</v>
      </c>
      <c r="AG16" s="191"/>
      <c r="AH16" s="192" t="str">
        <f t="shared" ref="AH16:AH21" si="0">IF(AND(AV16=0,AW16=0),"",AV16)</f>
        <v/>
      </c>
      <c r="AI16" s="193" t="s">
        <v>3</v>
      </c>
      <c r="AJ16" s="194" t="str">
        <f t="shared" ref="AJ16:AJ21" si="1">IF(AND(AV16=0,AW16=0),"",AW16)</f>
        <v/>
      </c>
      <c r="AL16" s="195">
        <f t="shared" ref="AL16:AL21" si="2">IF(S16&gt;U16,1,0)</f>
        <v>0</v>
      </c>
      <c r="AM16" s="195">
        <f t="shared" ref="AM16:AM21" si="3">IF(U16&gt;S16,1,0)</f>
        <v>0</v>
      </c>
      <c r="AN16" s="195">
        <f t="shared" ref="AN16:AN21" si="4">IF(V16&gt;X16,1,0)</f>
        <v>0</v>
      </c>
      <c r="AO16" s="195">
        <f t="shared" ref="AO16:AO21" si="5">IF(X16&gt;V16,1,0)</f>
        <v>0</v>
      </c>
      <c r="AP16" s="195">
        <f t="shared" ref="AP16:AP21" si="6">IF(Y16&gt;AA16,1,0)</f>
        <v>0</v>
      </c>
      <c r="AQ16" s="195">
        <f t="shared" ref="AQ16:AQ21" si="7">IF(AA16&gt;Y16,1,0)</f>
        <v>0</v>
      </c>
      <c r="AR16" s="195">
        <f t="shared" ref="AR16:AR21" si="8">IF(AB16&gt;AD16,1,0)</f>
        <v>0</v>
      </c>
      <c r="AS16" s="195">
        <f t="shared" ref="AS16:AS21" si="9">IF(AD16&gt;AB16,1,0)</f>
        <v>0</v>
      </c>
      <c r="AT16" s="195">
        <f t="shared" ref="AT16:AT21" si="10">IF(AE16&gt;AG16,1,0)</f>
        <v>0</v>
      </c>
      <c r="AU16" s="195">
        <f t="shared" ref="AU16:AU21" si="11">IF(AG16&gt;AE16,1,0)</f>
        <v>0</v>
      </c>
      <c r="AV16" s="195">
        <f t="shared" ref="AV16:AW21" si="12">AL16+AN16+AP16+AR16+AT16</f>
        <v>0</v>
      </c>
      <c r="AW16" s="195">
        <f t="shared" si="12"/>
        <v>0</v>
      </c>
      <c r="AX16" s="159"/>
    </row>
    <row r="17" spans="1:50" ht="18.95" customHeight="1" x14ac:dyDescent="0.2">
      <c r="A17" s="157"/>
      <c r="B17" s="101"/>
      <c r="C17" s="91"/>
      <c r="E17" s="96" t="s">
        <v>15</v>
      </c>
      <c r="F17" s="244" t="str">
        <f>C8</f>
        <v/>
      </c>
      <c r="G17" s="244"/>
      <c r="H17" s="244"/>
      <c r="I17" s="244"/>
      <c r="J17" s="244"/>
      <c r="K17" s="244"/>
      <c r="L17" s="97" t="s">
        <v>8</v>
      </c>
      <c r="M17" s="244" t="str">
        <f>C10</f>
        <v/>
      </c>
      <c r="N17" s="244"/>
      <c r="O17" s="244"/>
      <c r="P17" s="244"/>
      <c r="Q17" s="244"/>
      <c r="R17" s="245"/>
      <c r="S17" s="190"/>
      <c r="T17" s="95" t="s">
        <v>8</v>
      </c>
      <c r="U17" s="191"/>
      <c r="V17" s="190"/>
      <c r="W17" s="95" t="s">
        <v>8</v>
      </c>
      <c r="X17" s="191"/>
      <c r="Y17" s="190"/>
      <c r="Z17" s="95" t="s">
        <v>8</v>
      </c>
      <c r="AA17" s="191"/>
      <c r="AB17" s="190"/>
      <c r="AC17" s="95" t="s">
        <v>8</v>
      </c>
      <c r="AD17" s="191"/>
      <c r="AE17" s="190"/>
      <c r="AF17" s="95" t="s">
        <v>8</v>
      </c>
      <c r="AG17" s="191"/>
      <c r="AH17" s="192" t="str">
        <f t="shared" si="0"/>
        <v/>
      </c>
      <c r="AI17" s="193" t="s">
        <v>3</v>
      </c>
      <c r="AJ17" s="194" t="str">
        <f t="shared" si="1"/>
        <v/>
      </c>
      <c r="AL17" s="195">
        <f t="shared" si="2"/>
        <v>0</v>
      </c>
      <c r="AM17" s="195">
        <f t="shared" si="3"/>
        <v>0</v>
      </c>
      <c r="AN17" s="195">
        <f t="shared" si="4"/>
        <v>0</v>
      </c>
      <c r="AO17" s="195">
        <f t="shared" si="5"/>
        <v>0</v>
      </c>
      <c r="AP17" s="195">
        <f t="shared" si="6"/>
        <v>0</v>
      </c>
      <c r="AQ17" s="195">
        <f t="shared" si="7"/>
        <v>0</v>
      </c>
      <c r="AR17" s="195">
        <f t="shared" si="8"/>
        <v>0</v>
      </c>
      <c r="AS17" s="195">
        <f t="shared" si="9"/>
        <v>0</v>
      </c>
      <c r="AT17" s="195">
        <f t="shared" si="10"/>
        <v>0</v>
      </c>
      <c r="AU17" s="195">
        <f t="shared" si="11"/>
        <v>0</v>
      </c>
      <c r="AV17" s="195">
        <f t="shared" si="12"/>
        <v>0</v>
      </c>
      <c r="AW17" s="195">
        <f t="shared" si="12"/>
        <v>0</v>
      </c>
      <c r="AX17" s="159"/>
    </row>
    <row r="18" spans="1:50" ht="18.95" customHeight="1" x14ac:dyDescent="0.2">
      <c r="A18" s="157"/>
      <c r="B18" s="243" t="s">
        <v>12</v>
      </c>
      <c r="C18" s="243"/>
      <c r="D18" s="87"/>
      <c r="E18" s="96" t="s">
        <v>16</v>
      </c>
      <c r="F18" s="244" t="str">
        <f>C12</f>
        <v/>
      </c>
      <c r="G18" s="244"/>
      <c r="H18" s="244"/>
      <c r="I18" s="244"/>
      <c r="J18" s="244"/>
      <c r="K18" s="244"/>
      <c r="L18" s="97" t="s">
        <v>8</v>
      </c>
      <c r="M18" s="244" t="str">
        <f>C10</f>
        <v/>
      </c>
      <c r="N18" s="244"/>
      <c r="O18" s="244"/>
      <c r="P18" s="244"/>
      <c r="Q18" s="244"/>
      <c r="R18" s="245"/>
      <c r="S18" s="190"/>
      <c r="T18" s="95" t="s">
        <v>8</v>
      </c>
      <c r="U18" s="191"/>
      <c r="V18" s="190"/>
      <c r="W18" s="95" t="s">
        <v>8</v>
      </c>
      <c r="X18" s="191"/>
      <c r="Y18" s="190"/>
      <c r="Z18" s="95" t="s">
        <v>8</v>
      </c>
      <c r="AA18" s="191"/>
      <c r="AB18" s="190"/>
      <c r="AC18" s="95" t="s">
        <v>8</v>
      </c>
      <c r="AD18" s="191"/>
      <c r="AE18" s="190"/>
      <c r="AF18" s="95" t="s">
        <v>8</v>
      </c>
      <c r="AG18" s="191"/>
      <c r="AH18" s="192" t="str">
        <f t="shared" si="0"/>
        <v/>
      </c>
      <c r="AI18" s="193" t="s">
        <v>3</v>
      </c>
      <c r="AJ18" s="194" t="str">
        <f t="shared" si="1"/>
        <v/>
      </c>
      <c r="AL18" s="195">
        <f t="shared" si="2"/>
        <v>0</v>
      </c>
      <c r="AM18" s="195">
        <f t="shared" si="3"/>
        <v>0</v>
      </c>
      <c r="AN18" s="195">
        <f t="shared" si="4"/>
        <v>0</v>
      </c>
      <c r="AO18" s="195">
        <f t="shared" si="5"/>
        <v>0</v>
      </c>
      <c r="AP18" s="195">
        <f t="shared" si="6"/>
        <v>0</v>
      </c>
      <c r="AQ18" s="195">
        <f t="shared" si="7"/>
        <v>0</v>
      </c>
      <c r="AR18" s="195">
        <f t="shared" si="8"/>
        <v>0</v>
      </c>
      <c r="AS18" s="195">
        <f t="shared" si="9"/>
        <v>0</v>
      </c>
      <c r="AT18" s="195">
        <f t="shared" si="10"/>
        <v>0</v>
      </c>
      <c r="AU18" s="195">
        <f t="shared" si="11"/>
        <v>0</v>
      </c>
      <c r="AV18" s="195">
        <f t="shared" si="12"/>
        <v>0</v>
      </c>
      <c r="AW18" s="195">
        <f t="shared" si="12"/>
        <v>0</v>
      </c>
      <c r="AX18" s="159"/>
    </row>
    <row r="19" spans="1:50" ht="18.95" customHeight="1" x14ac:dyDescent="0.2">
      <c r="A19" s="157"/>
      <c r="B19" s="102"/>
      <c r="C19" s="92"/>
      <c r="D19" s="83"/>
      <c r="E19" s="96" t="s">
        <v>17</v>
      </c>
      <c r="F19" s="244" t="str">
        <f>C6</f>
        <v/>
      </c>
      <c r="G19" s="244"/>
      <c r="H19" s="244"/>
      <c r="I19" s="244"/>
      <c r="J19" s="244"/>
      <c r="K19" s="244"/>
      <c r="L19" s="97" t="s">
        <v>8</v>
      </c>
      <c r="M19" s="244" t="str">
        <f>C8</f>
        <v/>
      </c>
      <c r="N19" s="244"/>
      <c r="O19" s="244"/>
      <c r="P19" s="244"/>
      <c r="Q19" s="244"/>
      <c r="R19" s="245"/>
      <c r="S19" s="190"/>
      <c r="T19" s="95" t="s">
        <v>8</v>
      </c>
      <c r="U19" s="191"/>
      <c r="V19" s="190"/>
      <c r="W19" s="95" t="s">
        <v>8</v>
      </c>
      <c r="X19" s="191"/>
      <c r="Y19" s="190"/>
      <c r="Z19" s="95" t="s">
        <v>8</v>
      </c>
      <c r="AA19" s="191"/>
      <c r="AB19" s="190"/>
      <c r="AC19" s="95" t="s">
        <v>8</v>
      </c>
      <c r="AD19" s="191"/>
      <c r="AE19" s="190"/>
      <c r="AF19" s="95" t="s">
        <v>8</v>
      </c>
      <c r="AG19" s="191"/>
      <c r="AH19" s="192" t="str">
        <f t="shared" si="0"/>
        <v/>
      </c>
      <c r="AI19" s="196" t="s">
        <v>3</v>
      </c>
      <c r="AJ19" s="194" t="str">
        <f t="shared" si="1"/>
        <v/>
      </c>
      <c r="AL19" s="195">
        <f t="shared" si="2"/>
        <v>0</v>
      </c>
      <c r="AM19" s="195">
        <f t="shared" si="3"/>
        <v>0</v>
      </c>
      <c r="AN19" s="195">
        <f t="shared" si="4"/>
        <v>0</v>
      </c>
      <c r="AO19" s="195">
        <f t="shared" si="5"/>
        <v>0</v>
      </c>
      <c r="AP19" s="195">
        <f t="shared" si="6"/>
        <v>0</v>
      </c>
      <c r="AQ19" s="195">
        <f t="shared" si="7"/>
        <v>0</v>
      </c>
      <c r="AR19" s="195">
        <f t="shared" si="8"/>
        <v>0</v>
      </c>
      <c r="AS19" s="195">
        <f t="shared" si="9"/>
        <v>0</v>
      </c>
      <c r="AT19" s="195">
        <f t="shared" si="10"/>
        <v>0</v>
      </c>
      <c r="AU19" s="195">
        <f t="shared" si="11"/>
        <v>0</v>
      </c>
      <c r="AV19" s="195">
        <f t="shared" si="12"/>
        <v>0</v>
      </c>
      <c r="AW19" s="195">
        <f t="shared" si="12"/>
        <v>0</v>
      </c>
      <c r="AX19" s="159"/>
    </row>
    <row r="20" spans="1:50" ht="18.95" customHeight="1" x14ac:dyDescent="0.2">
      <c r="A20" s="157"/>
      <c r="B20" s="246" t="s">
        <v>13</v>
      </c>
      <c r="C20" s="246"/>
      <c r="D20" s="88"/>
      <c r="E20" s="96" t="s">
        <v>18</v>
      </c>
      <c r="F20" s="244" t="str">
        <f>C8</f>
        <v/>
      </c>
      <c r="G20" s="244"/>
      <c r="H20" s="244"/>
      <c r="I20" s="244"/>
      <c r="J20" s="244"/>
      <c r="K20" s="244"/>
      <c r="L20" s="97" t="s">
        <v>8</v>
      </c>
      <c r="M20" s="244" t="str">
        <f>C12</f>
        <v/>
      </c>
      <c r="N20" s="244"/>
      <c r="O20" s="244"/>
      <c r="P20" s="244"/>
      <c r="Q20" s="244"/>
      <c r="R20" s="245"/>
      <c r="S20" s="197"/>
      <c r="T20" s="95" t="s">
        <v>8</v>
      </c>
      <c r="U20" s="198"/>
      <c r="V20" s="197"/>
      <c r="W20" s="95" t="s">
        <v>8</v>
      </c>
      <c r="X20" s="198"/>
      <c r="Y20" s="197"/>
      <c r="Z20" s="95" t="s">
        <v>8</v>
      </c>
      <c r="AA20" s="198"/>
      <c r="AB20" s="197"/>
      <c r="AC20" s="95" t="s">
        <v>8</v>
      </c>
      <c r="AD20" s="198"/>
      <c r="AE20" s="197"/>
      <c r="AF20" s="95" t="s">
        <v>8</v>
      </c>
      <c r="AG20" s="198"/>
      <c r="AH20" s="192" t="str">
        <f t="shared" si="0"/>
        <v/>
      </c>
      <c r="AI20" s="193" t="s">
        <v>3</v>
      </c>
      <c r="AJ20" s="194" t="str">
        <f t="shared" si="1"/>
        <v/>
      </c>
      <c r="AL20" s="195">
        <f t="shared" si="2"/>
        <v>0</v>
      </c>
      <c r="AM20" s="195">
        <f t="shared" si="3"/>
        <v>0</v>
      </c>
      <c r="AN20" s="195">
        <f t="shared" si="4"/>
        <v>0</v>
      </c>
      <c r="AO20" s="195">
        <f t="shared" si="5"/>
        <v>0</v>
      </c>
      <c r="AP20" s="195">
        <f t="shared" si="6"/>
        <v>0</v>
      </c>
      <c r="AQ20" s="195">
        <f t="shared" si="7"/>
        <v>0</v>
      </c>
      <c r="AR20" s="195">
        <f t="shared" si="8"/>
        <v>0</v>
      </c>
      <c r="AS20" s="195">
        <f t="shared" si="9"/>
        <v>0</v>
      </c>
      <c r="AT20" s="195">
        <f t="shared" si="10"/>
        <v>0</v>
      </c>
      <c r="AU20" s="195">
        <f t="shared" si="11"/>
        <v>0</v>
      </c>
      <c r="AV20" s="195">
        <f t="shared" si="12"/>
        <v>0</v>
      </c>
      <c r="AW20" s="195">
        <f t="shared" si="12"/>
        <v>0</v>
      </c>
      <c r="AX20" s="159"/>
    </row>
    <row r="21" spans="1:50" ht="18.95" customHeight="1" x14ac:dyDescent="0.2">
      <c r="A21" s="157"/>
      <c r="B21" s="103"/>
      <c r="C21" s="93"/>
      <c r="D21" s="84"/>
      <c r="E21" s="89" t="s">
        <v>19</v>
      </c>
      <c r="F21" s="240" t="str">
        <f>C10</f>
        <v/>
      </c>
      <c r="G21" s="240"/>
      <c r="H21" s="240"/>
      <c r="I21" s="240"/>
      <c r="J21" s="240"/>
      <c r="K21" s="240"/>
      <c r="L21" s="90" t="s">
        <v>8</v>
      </c>
      <c r="M21" s="241" t="str">
        <f>C6</f>
        <v/>
      </c>
      <c r="N21" s="241"/>
      <c r="O21" s="241"/>
      <c r="P21" s="241"/>
      <c r="Q21" s="241"/>
      <c r="R21" s="242"/>
      <c r="S21" s="199"/>
      <c r="T21" s="94" t="s">
        <v>8</v>
      </c>
      <c r="U21" s="200"/>
      <c r="V21" s="201"/>
      <c r="W21" s="94" t="s">
        <v>8</v>
      </c>
      <c r="X21" s="200"/>
      <c r="Y21" s="201"/>
      <c r="Z21" s="94" t="s">
        <v>8</v>
      </c>
      <c r="AA21" s="200"/>
      <c r="AB21" s="201"/>
      <c r="AC21" s="94" t="s">
        <v>8</v>
      </c>
      <c r="AD21" s="200"/>
      <c r="AE21" s="201"/>
      <c r="AF21" s="94" t="s">
        <v>8</v>
      </c>
      <c r="AG21" s="200"/>
      <c r="AH21" s="202" t="str">
        <f t="shared" si="0"/>
        <v/>
      </c>
      <c r="AI21" s="203" t="s">
        <v>3</v>
      </c>
      <c r="AJ21" s="204" t="str">
        <f t="shared" si="1"/>
        <v/>
      </c>
      <c r="AL21" s="195">
        <f t="shared" si="2"/>
        <v>0</v>
      </c>
      <c r="AM21" s="195">
        <f t="shared" si="3"/>
        <v>0</v>
      </c>
      <c r="AN21" s="195">
        <f t="shared" si="4"/>
        <v>0</v>
      </c>
      <c r="AO21" s="195">
        <f t="shared" si="5"/>
        <v>0</v>
      </c>
      <c r="AP21" s="195">
        <f t="shared" si="6"/>
        <v>0</v>
      </c>
      <c r="AQ21" s="195">
        <f t="shared" si="7"/>
        <v>0</v>
      </c>
      <c r="AR21" s="195">
        <f t="shared" si="8"/>
        <v>0</v>
      </c>
      <c r="AS21" s="195">
        <f t="shared" si="9"/>
        <v>0</v>
      </c>
      <c r="AT21" s="195">
        <f t="shared" si="10"/>
        <v>0</v>
      </c>
      <c r="AU21" s="195">
        <f t="shared" si="11"/>
        <v>0</v>
      </c>
      <c r="AV21" s="195">
        <f t="shared" si="12"/>
        <v>0</v>
      </c>
      <c r="AW21" s="195">
        <f t="shared" si="12"/>
        <v>0</v>
      </c>
      <c r="AX21" s="159"/>
    </row>
    <row r="22" spans="1:50" ht="9" customHeight="1" thickBot="1" x14ac:dyDescent="0.3">
      <c r="A22" s="157"/>
      <c r="B22" s="104"/>
      <c r="C22" s="85"/>
      <c r="D22" s="84"/>
      <c r="E22" s="83"/>
      <c r="F22" s="75"/>
      <c r="G22" s="3"/>
      <c r="H22" s="3"/>
      <c r="I22" s="80"/>
      <c r="K22" s="3"/>
      <c r="L22" s="3"/>
      <c r="N22" s="2"/>
      <c r="O22" s="81"/>
      <c r="P22" s="81"/>
      <c r="Q22" s="81"/>
      <c r="S22" s="86"/>
      <c r="T22" s="72"/>
      <c r="U22" s="76"/>
      <c r="V22" s="77"/>
      <c r="W22" s="72"/>
      <c r="X22" s="78"/>
      <c r="Y22" s="77"/>
      <c r="Z22" s="72"/>
      <c r="AA22" s="78"/>
      <c r="AB22" s="77"/>
      <c r="AC22" s="72"/>
      <c r="AD22" s="78"/>
      <c r="AE22" s="77"/>
      <c r="AF22" s="72"/>
      <c r="AG22" s="78"/>
      <c r="AH22" s="82"/>
      <c r="AI22" s="72"/>
      <c r="AJ22" s="79"/>
      <c r="AL22" s="158"/>
      <c r="AM22" s="158"/>
      <c r="AN22" s="158"/>
      <c r="AO22" s="158"/>
      <c r="AP22" s="158"/>
      <c r="AQ22" s="158"/>
      <c r="AR22" s="158"/>
      <c r="AS22" s="158"/>
      <c r="AT22" s="158"/>
      <c r="AU22" s="158"/>
      <c r="AV22" s="158"/>
      <c r="AW22" s="158"/>
      <c r="AX22" s="159"/>
    </row>
    <row r="23" spans="1:50" ht="12.75" customHeight="1" x14ac:dyDescent="0.2">
      <c r="A23" s="157"/>
      <c r="B23" s="327">
        <f>B4+1</f>
        <v>2</v>
      </c>
      <c r="C23" s="329" t="s">
        <v>9</v>
      </c>
      <c r="D23" s="330"/>
      <c r="E23" s="330"/>
      <c r="F23" s="330"/>
      <c r="G23" s="330"/>
      <c r="H23" s="330"/>
      <c r="I23" s="330"/>
      <c r="J23" s="330"/>
      <c r="K23" s="330"/>
      <c r="L23" s="330"/>
      <c r="M23" s="330"/>
      <c r="N23" s="330"/>
      <c r="O23" s="331"/>
      <c r="P23" s="335">
        <v>1</v>
      </c>
      <c r="Q23" s="310"/>
      <c r="R23" s="311"/>
      <c r="S23" s="309">
        <v>2</v>
      </c>
      <c r="T23" s="310"/>
      <c r="U23" s="311"/>
      <c r="V23" s="309">
        <v>3</v>
      </c>
      <c r="W23" s="310"/>
      <c r="X23" s="311"/>
      <c r="Y23" s="309">
        <v>4</v>
      </c>
      <c r="Z23" s="310"/>
      <c r="AA23" s="315"/>
      <c r="AB23" s="317" t="s">
        <v>0</v>
      </c>
      <c r="AC23" s="318"/>
      <c r="AD23" s="319"/>
      <c r="AE23" s="323" t="s">
        <v>1</v>
      </c>
      <c r="AF23" s="318"/>
      <c r="AG23" s="319"/>
      <c r="AH23" s="323" t="s">
        <v>2</v>
      </c>
      <c r="AI23" s="318"/>
      <c r="AJ23" s="325"/>
      <c r="AL23" s="158"/>
      <c r="AM23" s="158"/>
      <c r="AN23" s="158"/>
      <c r="AO23" s="158"/>
      <c r="AP23" s="158"/>
      <c r="AQ23" s="158"/>
      <c r="AR23" s="158"/>
      <c r="AS23" s="158"/>
      <c r="AT23" s="158"/>
      <c r="AU23" s="158"/>
      <c r="AV23" s="158"/>
      <c r="AW23" s="158"/>
      <c r="AX23" s="159"/>
    </row>
    <row r="24" spans="1:50" ht="13.5" customHeight="1" thickBot="1" x14ac:dyDescent="0.25">
      <c r="A24" s="157"/>
      <c r="B24" s="328"/>
      <c r="C24" s="332"/>
      <c r="D24" s="333"/>
      <c r="E24" s="333"/>
      <c r="F24" s="333"/>
      <c r="G24" s="333"/>
      <c r="H24" s="333"/>
      <c r="I24" s="333"/>
      <c r="J24" s="333"/>
      <c r="K24" s="333"/>
      <c r="L24" s="333"/>
      <c r="M24" s="333"/>
      <c r="N24" s="333"/>
      <c r="O24" s="334"/>
      <c r="P24" s="336"/>
      <c r="Q24" s="313"/>
      <c r="R24" s="314"/>
      <c r="S24" s="312"/>
      <c r="T24" s="313"/>
      <c r="U24" s="314"/>
      <c r="V24" s="312"/>
      <c r="W24" s="313"/>
      <c r="X24" s="314"/>
      <c r="Y24" s="312"/>
      <c r="Z24" s="313"/>
      <c r="AA24" s="316"/>
      <c r="AB24" s="320"/>
      <c r="AC24" s="321"/>
      <c r="AD24" s="322"/>
      <c r="AE24" s="324"/>
      <c r="AF24" s="321"/>
      <c r="AG24" s="322"/>
      <c r="AH24" s="324"/>
      <c r="AI24" s="321"/>
      <c r="AJ24" s="326"/>
      <c r="AL24" s="158"/>
      <c r="AM24" s="158"/>
      <c r="AN24" s="158"/>
      <c r="AO24" s="158"/>
      <c r="AP24" s="158"/>
      <c r="AQ24" s="158"/>
      <c r="AR24" s="158"/>
      <c r="AS24" s="158"/>
      <c r="AT24" s="158"/>
      <c r="AU24" s="158"/>
      <c r="AV24" s="158"/>
      <c r="AW24" s="158"/>
      <c r="AX24" s="159"/>
    </row>
    <row r="25" spans="1:50" ht="12" customHeight="1" x14ac:dyDescent="0.2">
      <c r="A25" s="251"/>
      <c r="B25" s="301">
        <v>1</v>
      </c>
      <c r="C25" s="302" t="str">
        <f>IF((A25=""),"",VLOOKUP(A25,Prijave!$C$6:$E$81,2))</f>
        <v/>
      </c>
      <c r="D25" s="303"/>
      <c r="E25" s="303"/>
      <c r="F25" s="303"/>
      <c r="G25" s="303"/>
      <c r="H25" s="303"/>
      <c r="I25" s="303"/>
      <c r="J25" s="303"/>
      <c r="K25" s="303"/>
      <c r="L25" s="304"/>
      <c r="M25" s="305" t="str">
        <f>IF((A25=""),"","("&amp;UPPER(VLOOKUP(A25,Prijave!$C$6:$E$81,3))&amp;")")</f>
        <v/>
      </c>
      <c r="N25" s="305"/>
      <c r="O25" s="306"/>
      <c r="P25" s="160"/>
      <c r="Q25" s="160"/>
      <c r="R25" s="161"/>
      <c r="S25" s="162" t="str">
        <f>IF(AH38&lt;&gt;"",AH38,"")</f>
        <v/>
      </c>
      <c r="T25" s="163" t="s">
        <v>3</v>
      </c>
      <c r="U25" s="164" t="str">
        <f>IF(AJ38&lt;&gt;"",AJ38,"")</f>
        <v/>
      </c>
      <c r="V25" s="162" t="str">
        <f>IF(AJ40&lt;&gt;"",AJ40,"")</f>
        <v/>
      </c>
      <c r="W25" s="163" t="s">
        <v>3</v>
      </c>
      <c r="X25" s="164" t="str">
        <f>IF(AH40&lt;&gt;"",AH40,"")</f>
        <v/>
      </c>
      <c r="Y25" s="162" t="str">
        <f>IF(AH35&lt;&gt;"",AH35,"")</f>
        <v/>
      </c>
      <c r="Z25" s="165" t="s">
        <v>3</v>
      </c>
      <c r="AA25" s="166" t="str">
        <f>IF(AJ35&lt;&gt;"",AJ35,"")</f>
        <v/>
      </c>
      <c r="AB25" s="307" t="str">
        <f>IF(AND(S25="",V25="",Y25=""),"",SUM(S25,V25,Y25))</f>
        <v/>
      </c>
      <c r="AC25" s="308" t="s">
        <v>3</v>
      </c>
      <c r="AD25" s="295" t="str">
        <f>IF(AND(U25="",X25="",AA25=""),"",SUM(U25,X25,AA25))</f>
        <v/>
      </c>
      <c r="AE25" s="296" t="str">
        <f>IF(SUM(T26,W26,Z26)&gt;0,SUM(T26,W26,Z26),"")</f>
        <v/>
      </c>
      <c r="AF25" s="297"/>
      <c r="AG25" s="298"/>
      <c r="AH25" s="299" t="str">
        <f>IF(AE25&lt;&gt;"",(RANK(AE25,AE25:AG32)&amp;"."),"")</f>
        <v/>
      </c>
      <c r="AI25" s="299"/>
      <c r="AJ25" s="300"/>
      <c r="AL25" s="158"/>
      <c r="AM25" s="158"/>
      <c r="AN25" s="158"/>
      <c r="AO25" s="158"/>
      <c r="AP25" s="158"/>
      <c r="AQ25" s="158"/>
      <c r="AR25" s="158"/>
      <c r="AS25" s="158"/>
      <c r="AT25" s="158"/>
      <c r="AU25" s="158"/>
      <c r="AV25" s="158"/>
      <c r="AW25" s="158"/>
      <c r="AX25" s="159"/>
    </row>
    <row r="26" spans="1:50" ht="12" customHeight="1" x14ac:dyDescent="0.2">
      <c r="A26" s="251"/>
      <c r="B26" s="252"/>
      <c r="C26" s="284"/>
      <c r="D26" s="285"/>
      <c r="E26" s="285"/>
      <c r="F26" s="285"/>
      <c r="G26" s="285"/>
      <c r="H26" s="285"/>
      <c r="I26" s="285"/>
      <c r="J26" s="285"/>
      <c r="K26" s="285"/>
      <c r="L26" s="286"/>
      <c r="M26" s="260"/>
      <c r="N26" s="260"/>
      <c r="O26" s="261"/>
      <c r="P26" s="167"/>
      <c r="Q26" s="167"/>
      <c r="R26" s="168"/>
      <c r="S26" s="169"/>
      <c r="T26" s="170" t="str">
        <f>IF((S25=3),2,IF(U25=3,1,""))</f>
        <v/>
      </c>
      <c r="U26" s="171"/>
      <c r="V26" s="169"/>
      <c r="W26" s="170" t="str">
        <f>IF((V25=3),2,IF(X25=3,1,""))</f>
        <v/>
      </c>
      <c r="X26" s="171"/>
      <c r="Y26" s="169"/>
      <c r="Z26" s="170" t="str">
        <f>IF((Y25=3),2,IF(AA25=3,1,""))</f>
        <v/>
      </c>
      <c r="AA26" s="172"/>
      <c r="AB26" s="287"/>
      <c r="AC26" s="288"/>
      <c r="AD26" s="280"/>
      <c r="AE26" s="281"/>
      <c r="AF26" s="282"/>
      <c r="AG26" s="283"/>
      <c r="AH26" s="276"/>
      <c r="AI26" s="276"/>
      <c r="AJ26" s="277"/>
      <c r="AL26" s="158"/>
      <c r="AM26" s="158"/>
      <c r="AN26" s="158"/>
      <c r="AO26" s="158"/>
      <c r="AP26" s="158"/>
      <c r="AQ26" s="158"/>
      <c r="AR26" s="158"/>
      <c r="AS26" s="158"/>
      <c r="AT26" s="158"/>
      <c r="AU26" s="158"/>
      <c r="AV26" s="158"/>
      <c r="AW26" s="158"/>
      <c r="AX26" s="159"/>
    </row>
    <row r="27" spans="1:50" ht="12" customHeight="1" x14ac:dyDescent="0.2">
      <c r="A27" s="251"/>
      <c r="B27" s="252">
        <v>2</v>
      </c>
      <c r="C27" s="254" t="str">
        <f>IF((A27=""),"",VLOOKUP(A27,Prijave!$C$6:$E$81,2))</f>
        <v/>
      </c>
      <c r="D27" s="255"/>
      <c r="E27" s="255"/>
      <c r="F27" s="255"/>
      <c r="G27" s="255"/>
      <c r="H27" s="255"/>
      <c r="I27" s="255"/>
      <c r="J27" s="255"/>
      <c r="K27" s="255"/>
      <c r="L27" s="256"/>
      <c r="M27" s="260" t="str">
        <f>IF((A27=""),"","("&amp;UPPER(VLOOKUP(A27,Prijave!$C$6:$E$81,3))&amp;")")</f>
        <v/>
      </c>
      <c r="N27" s="260"/>
      <c r="O27" s="261"/>
      <c r="P27" s="173" t="str">
        <f>IF(AJ38&lt;&gt;"",AJ38,"")</f>
        <v/>
      </c>
      <c r="Q27" s="173" t="s">
        <v>3</v>
      </c>
      <c r="R27" s="174" t="str">
        <f>IF(AH38&lt;&gt;"",AH38,"")</f>
        <v/>
      </c>
      <c r="S27" s="175"/>
      <c r="T27" s="176"/>
      <c r="U27" s="177"/>
      <c r="V27" s="178" t="str">
        <f>IF(AH36&lt;&gt;"",AH36,"")</f>
        <v/>
      </c>
      <c r="W27" s="173" t="s">
        <v>3</v>
      </c>
      <c r="X27" s="174" t="str">
        <f>IF(AJ36&lt;&gt;"",AJ36,"")</f>
        <v/>
      </c>
      <c r="Y27" s="178" t="str">
        <f>IF(AH39&lt;&gt;"",AH39,"")</f>
        <v/>
      </c>
      <c r="Z27" s="173" t="s">
        <v>3</v>
      </c>
      <c r="AA27" s="179" t="str">
        <f>IF(AJ39&lt;&gt;"",AJ39,"")</f>
        <v/>
      </c>
      <c r="AB27" s="264" t="str">
        <f>IF(AND(P27="",V27="",Y27=""),"",SUM(P27,V27,Y27))</f>
        <v/>
      </c>
      <c r="AC27" s="266" t="s">
        <v>3</v>
      </c>
      <c r="AD27" s="268" t="str">
        <f>IF(AND(R27="",X27="",AA27=""),"",SUM(R27,X27,AA27))</f>
        <v/>
      </c>
      <c r="AE27" s="270" t="str">
        <f>IF(SUM(Q28,W28,Z28)&gt;0,SUM(Q28,W28,Z28),"")</f>
        <v/>
      </c>
      <c r="AF27" s="271"/>
      <c r="AG27" s="272"/>
      <c r="AH27" s="289" t="str">
        <f>IF(AE27&lt;&gt;"",(RANK(AE27,AE25:AG32)&amp;"."),"")</f>
        <v/>
      </c>
      <c r="AI27" s="290"/>
      <c r="AJ27" s="291"/>
      <c r="AL27" s="158"/>
      <c r="AM27" s="158"/>
      <c r="AN27" s="158"/>
      <c r="AO27" s="158"/>
      <c r="AP27" s="158"/>
      <c r="AQ27" s="158"/>
      <c r="AR27" s="158"/>
      <c r="AS27" s="158"/>
      <c r="AT27" s="158"/>
      <c r="AU27" s="158"/>
      <c r="AV27" s="158"/>
      <c r="AW27" s="158"/>
      <c r="AX27" s="159"/>
    </row>
    <row r="28" spans="1:50" ht="12" customHeight="1" x14ac:dyDescent="0.2">
      <c r="A28" s="251"/>
      <c r="B28" s="252"/>
      <c r="C28" s="284"/>
      <c r="D28" s="285"/>
      <c r="E28" s="285"/>
      <c r="F28" s="285"/>
      <c r="G28" s="285"/>
      <c r="H28" s="285"/>
      <c r="I28" s="285"/>
      <c r="J28" s="285"/>
      <c r="K28" s="285"/>
      <c r="L28" s="286"/>
      <c r="M28" s="260"/>
      <c r="N28" s="260"/>
      <c r="O28" s="261"/>
      <c r="P28" s="180"/>
      <c r="Q28" s="170" t="str">
        <f>IF((P27=3),2,IF(R27=3,1,""))</f>
        <v/>
      </c>
      <c r="R28" s="171"/>
      <c r="S28" s="181"/>
      <c r="T28" s="167"/>
      <c r="U28" s="168"/>
      <c r="V28" s="169"/>
      <c r="W28" s="170" t="str">
        <f>IF((V27=3),2,IF(X27=3,1,""))</f>
        <v/>
      </c>
      <c r="X28" s="171"/>
      <c r="Y28" s="169"/>
      <c r="Z28" s="170" t="str">
        <f>IF((Y27=3),2,IF(AA27=3,1,""))</f>
        <v/>
      </c>
      <c r="AA28" s="172"/>
      <c r="AB28" s="287"/>
      <c r="AC28" s="288"/>
      <c r="AD28" s="280"/>
      <c r="AE28" s="281"/>
      <c r="AF28" s="282"/>
      <c r="AG28" s="283"/>
      <c r="AH28" s="292"/>
      <c r="AI28" s="293"/>
      <c r="AJ28" s="294"/>
      <c r="AL28" s="158"/>
      <c r="AM28" s="158"/>
      <c r="AN28" s="158"/>
      <c r="AO28" s="158"/>
      <c r="AP28" s="158"/>
      <c r="AQ28" s="158"/>
      <c r="AR28" s="158"/>
      <c r="AS28" s="158"/>
      <c r="AT28" s="158"/>
      <c r="AU28" s="158"/>
      <c r="AV28" s="158"/>
      <c r="AW28" s="158"/>
      <c r="AX28" s="159"/>
    </row>
    <row r="29" spans="1:50" ht="12" customHeight="1" x14ac:dyDescent="0.2">
      <c r="A29" s="251"/>
      <c r="B29" s="252">
        <v>3</v>
      </c>
      <c r="C29" s="254" t="str">
        <f>IF((A29=""),"",VLOOKUP(A29,Prijave!$C$6:$E$81,2))</f>
        <v/>
      </c>
      <c r="D29" s="255"/>
      <c r="E29" s="255"/>
      <c r="F29" s="255"/>
      <c r="G29" s="255"/>
      <c r="H29" s="255"/>
      <c r="I29" s="255"/>
      <c r="J29" s="255"/>
      <c r="K29" s="255"/>
      <c r="L29" s="256"/>
      <c r="M29" s="260" t="str">
        <f>IF((A29=""),"","("&amp;UPPER(VLOOKUP(A29,Prijave!$C$6:$E$81,3))&amp;")")</f>
        <v/>
      </c>
      <c r="N29" s="260"/>
      <c r="O29" s="261"/>
      <c r="P29" s="173" t="str">
        <f>IF(AH40&lt;&gt;"",AH40,"")</f>
        <v/>
      </c>
      <c r="Q29" s="173" t="s">
        <v>3</v>
      </c>
      <c r="R29" s="174" t="str">
        <f>IF(AJ40&lt;&gt;"",AJ40,"")</f>
        <v/>
      </c>
      <c r="S29" s="178" t="str">
        <f>IF(AJ36&lt;&gt;"",AJ36,"")</f>
        <v/>
      </c>
      <c r="T29" s="173" t="s">
        <v>3</v>
      </c>
      <c r="U29" s="174" t="str">
        <f>IF(AH36&lt;&gt;"",AH36,"")</f>
        <v/>
      </c>
      <c r="V29" s="175"/>
      <c r="W29" s="176"/>
      <c r="X29" s="177"/>
      <c r="Y29" s="178" t="str">
        <f>IF(AJ37&lt;&gt;"",AJ37,"")</f>
        <v/>
      </c>
      <c r="Z29" s="173" t="s">
        <v>3</v>
      </c>
      <c r="AA29" s="179" t="str">
        <f>IF(AH37&lt;&gt;"",AH37,"")</f>
        <v/>
      </c>
      <c r="AB29" s="264" t="str">
        <f>IF(AND(P29="",S29="",Y29=""),"",SUM(P29,S29,Y29))</f>
        <v/>
      </c>
      <c r="AC29" s="266" t="s">
        <v>3</v>
      </c>
      <c r="AD29" s="268" t="str">
        <f>IF(AND(R29="",U29="",AA29=""),"",SUM(R29,U29,AA29))</f>
        <v/>
      </c>
      <c r="AE29" s="270" t="str">
        <f>IF(SUM(Q30,T30,Z30)&gt;0,SUM(Q30,T30,Z30),"")</f>
        <v/>
      </c>
      <c r="AF29" s="271"/>
      <c r="AG29" s="272"/>
      <c r="AH29" s="289" t="str">
        <f>IF(AE29&lt;&gt;"",(RANK(AE29,AE25:AG32)&amp;"."),"")</f>
        <v/>
      </c>
      <c r="AI29" s="290"/>
      <c r="AJ29" s="291"/>
      <c r="AL29" s="158"/>
      <c r="AM29" s="158"/>
      <c r="AN29" s="158"/>
      <c r="AO29" s="158"/>
      <c r="AP29" s="158"/>
      <c r="AQ29" s="158"/>
      <c r="AR29" s="158"/>
      <c r="AS29" s="158"/>
      <c r="AT29" s="158"/>
      <c r="AU29" s="158"/>
      <c r="AV29" s="158"/>
      <c r="AW29" s="158"/>
      <c r="AX29" s="159"/>
    </row>
    <row r="30" spans="1:50" ht="12" customHeight="1" x14ac:dyDescent="0.2">
      <c r="A30" s="251"/>
      <c r="B30" s="252"/>
      <c r="C30" s="284"/>
      <c r="D30" s="285"/>
      <c r="E30" s="285"/>
      <c r="F30" s="285"/>
      <c r="G30" s="285"/>
      <c r="H30" s="285"/>
      <c r="I30" s="285"/>
      <c r="J30" s="285"/>
      <c r="K30" s="285"/>
      <c r="L30" s="286"/>
      <c r="M30" s="260"/>
      <c r="N30" s="260"/>
      <c r="O30" s="261"/>
      <c r="P30" s="180"/>
      <c r="Q30" s="170" t="str">
        <f>IF((P29=3),2,IF(R29=3,1,""))</f>
        <v/>
      </c>
      <c r="R30" s="171"/>
      <c r="S30" s="169"/>
      <c r="T30" s="170" t="str">
        <f>IF((S29=3),2,IF(U29=3,1,""))</f>
        <v/>
      </c>
      <c r="U30" s="171"/>
      <c r="V30" s="181"/>
      <c r="W30" s="167"/>
      <c r="X30" s="168"/>
      <c r="Y30" s="169"/>
      <c r="Z30" s="170" t="str">
        <f>IF((Y29=3),2,IF(AA29=3,1,""))</f>
        <v/>
      </c>
      <c r="AA30" s="172"/>
      <c r="AB30" s="287"/>
      <c r="AC30" s="288"/>
      <c r="AD30" s="280"/>
      <c r="AE30" s="281"/>
      <c r="AF30" s="282"/>
      <c r="AG30" s="283"/>
      <c r="AH30" s="292"/>
      <c r="AI30" s="293"/>
      <c r="AJ30" s="294"/>
      <c r="AL30" s="158"/>
      <c r="AM30" s="158"/>
      <c r="AN30" s="158"/>
      <c r="AO30" s="158"/>
      <c r="AP30" s="158"/>
      <c r="AQ30" s="158"/>
      <c r="AR30" s="158"/>
      <c r="AS30" s="158"/>
      <c r="AT30" s="158"/>
      <c r="AU30" s="158"/>
      <c r="AV30" s="158"/>
      <c r="AW30" s="158"/>
      <c r="AX30" s="159"/>
    </row>
    <row r="31" spans="1:50" ht="12" customHeight="1" x14ac:dyDescent="0.2">
      <c r="A31" s="251"/>
      <c r="B31" s="252">
        <v>4</v>
      </c>
      <c r="C31" s="254" t="str">
        <f>IF((A31=""),"",VLOOKUP(A31,Prijave!$C$6:$E$81,2))</f>
        <v/>
      </c>
      <c r="D31" s="255"/>
      <c r="E31" s="255"/>
      <c r="F31" s="255"/>
      <c r="G31" s="255"/>
      <c r="H31" s="255"/>
      <c r="I31" s="255"/>
      <c r="J31" s="255"/>
      <c r="K31" s="255"/>
      <c r="L31" s="256"/>
      <c r="M31" s="260" t="str">
        <f>IF((A31=""),"","("&amp;UPPER(VLOOKUP(A31,Prijave!$C$6:$E$81,3))&amp;")")</f>
        <v/>
      </c>
      <c r="N31" s="260"/>
      <c r="O31" s="261"/>
      <c r="P31" s="173" t="str">
        <f>IF(AJ35&lt;&gt;"",AJ35,"")</f>
        <v/>
      </c>
      <c r="Q31" s="173" t="s">
        <v>3</v>
      </c>
      <c r="R31" s="174" t="str">
        <f>IF(AH35&lt;&gt;"",AH35,"")</f>
        <v/>
      </c>
      <c r="S31" s="178" t="str">
        <f>IF(AJ39&lt;&gt;"",AJ39,"")</f>
        <v/>
      </c>
      <c r="T31" s="173" t="s">
        <v>3</v>
      </c>
      <c r="U31" s="174" t="str">
        <f>IF(AH39&lt;&gt;"",AH39,"")</f>
        <v/>
      </c>
      <c r="V31" s="178" t="str">
        <f>IF(AH37&lt;&gt;"",AH37,"")</f>
        <v/>
      </c>
      <c r="W31" s="173" t="s">
        <v>3</v>
      </c>
      <c r="X31" s="174" t="str">
        <f>IF(AJ37&lt;&gt;"",AJ37,"")</f>
        <v/>
      </c>
      <c r="Y31" s="175"/>
      <c r="Z31" s="176"/>
      <c r="AA31" s="182"/>
      <c r="AB31" s="264" t="str">
        <f>IF(AND(P31="",S31="",V31=""),"",SUM(P31,S31,V31))</f>
        <v/>
      </c>
      <c r="AC31" s="266" t="s">
        <v>3</v>
      </c>
      <c r="AD31" s="268" t="str">
        <f>IF(AND(R31="",U31="",X31=""),"",SUM(R31,U31,X31))</f>
        <v/>
      </c>
      <c r="AE31" s="270" t="str">
        <f>IF(SUM(Q32,T32,W32)&gt;0,SUM(Q32,T32,W32),"")</f>
        <v/>
      </c>
      <c r="AF31" s="271"/>
      <c r="AG31" s="272"/>
      <c r="AH31" s="276" t="str">
        <f>IF(AE31&lt;&gt;"",(RANK(AE31,AE25:AG32)&amp;"."),"")</f>
        <v/>
      </c>
      <c r="AI31" s="276"/>
      <c r="AJ31" s="277"/>
      <c r="AL31" s="158"/>
      <c r="AM31" s="158"/>
      <c r="AN31" s="158"/>
      <c r="AO31" s="158"/>
      <c r="AP31" s="158"/>
      <c r="AQ31" s="158"/>
      <c r="AR31" s="158"/>
      <c r="AS31" s="158"/>
      <c r="AT31" s="158"/>
      <c r="AU31" s="158"/>
      <c r="AV31" s="158"/>
      <c r="AW31" s="158"/>
      <c r="AX31" s="159"/>
    </row>
    <row r="32" spans="1:50" ht="13.5" customHeight="1" thickBot="1" x14ac:dyDescent="0.25">
      <c r="A32" s="251"/>
      <c r="B32" s="253"/>
      <c r="C32" s="257"/>
      <c r="D32" s="258"/>
      <c r="E32" s="258"/>
      <c r="F32" s="258"/>
      <c r="G32" s="258"/>
      <c r="H32" s="258"/>
      <c r="I32" s="258"/>
      <c r="J32" s="258"/>
      <c r="K32" s="258"/>
      <c r="L32" s="259"/>
      <c r="M32" s="262"/>
      <c r="N32" s="262"/>
      <c r="O32" s="263"/>
      <c r="P32" s="183"/>
      <c r="Q32" s="184" t="str">
        <f>IF((P31=3),2,IF(R31=3,1,""))</f>
        <v/>
      </c>
      <c r="R32" s="185"/>
      <c r="S32" s="186"/>
      <c r="T32" s="184" t="str">
        <f>IF((S31=3),2,IF(U31=3,1,""))</f>
        <v/>
      </c>
      <c r="U32" s="185"/>
      <c r="V32" s="186"/>
      <c r="W32" s="184" t="str">
        <f>IF((V31=3),2,IF(X31=3,1,""))</f>
        <v/>
      </c>
      <c r="X32" s="185"/>
      <c r="Y32" s="187"/>
      <c r="Z32" s="188"/>
      <c r="AA32" s="189"/>
      <c r="AB32" s="265"/>
      <c r="AC32" s="267"/>
      <c r="AD32" s="269"/>
      <c r="AE32" s="273"/>
      <c r="AF32" s="274"/>
      <c r="AG32" s="275"/>
      <c r="AH32" s="278"/>
      <c r="AI32" s="278"/>
      <c r="AJ32" s="279"/>
      <c r="AL32" s="158"/>
      <c r="AM32" s="158"/>
      <c r="AN32" s="158"/>
      <c r="AO32" s="158"/>
      <c r="AP32" s="158"/>
      <c r="AQ32" s="158"/>
      <c r="AR32" s="158"/>
      <c r="AS32" s="158"/>
      <c r="AT32" s="158"/>
      <c r="AU32" s="158"/>
      <c r="AV32" s="158"/>
      <c r="AW32" s="158"/>
      <c r="AX32" s="159"/>
    </row>
    <row r="33" spans="1:50" ht="6" customHeight="1" x14ac:dyDescent="0.2">
      <c r="A33" s="157"/>
      <c r="AH33" s="1" t="s">
        <v>10</v>
      </c>
      <c r="AL33" s="158"/>
      <c r="AM33" s="158"/>
      <c r="AN33" s="158"/>
      <c r="AO33" s="158"/>
      <c r="AP33" s="158"/>
      <c r="AQ33" s="158"/>
      <c r="AR33" s="158"/>
      <c r="AS33" s="158"/>
      <c r="AT33" s="158"/>
      <c r="AU33" s="158"/>
      <c r="AV33" s="158"/>
      <c r="AW33" s="158"/>
      <c r="AX33" s="159"/>
    </row>
    <row r="34" spans="1:50" ht="12.75" customHeight="1" x14ac:dyDescent="0.2">
      <c r="A34" s="157"/>
      <c r="B34" s="70"/>
      <c r="C34" s="74"/>
      <c r="D34" s="10"/>
      <c r="E34" s="10"/>
      <c r="F34" s="10"/>
      <c r="G34" s="10"/>
      <c r="H34" s="10"/>
      <c r="I34" s="10"/>
      <c r="J34" s="250"/>
      <c r="K34" s="250"/>
      <c r="L34" s="250"/>
      <c r="M34" s="250"/>
      <c r="N34" s="250"/>
      <c r="O34" s="250"/>
      <c r="P34" s="250"/>
      <c r="Q34" s="250"/>
      <c r="R34" s="250"/>
      <c r="S34" s="247">
        <v>1</v>
      </c>
      <c r="T34" s="247"/>
      <c r="U34" s="247"/>
      <c r="V34" s="247">
        <v>2</v>
      </c>
      <c r="W34" s="247"/>
      <c r="X34" s="247"/>
      <c r="Y34" s="247">
        <v>3</v>
      </c>
      <c r="Z34" s="247"/>
      <c r="AA34" s="247"/>
      <c r="AB34" s="247">
        <v>4</v>
      </c>
      <c r="AC34" s="247"/>
      <c r="AD34" s="247"/>
      <c r="AE34" s="247">
        <v>5</v>
      </c>
      <c r="AF34" s="247"/>
      <c r="AG34" s="248"/>
      <c r="AH34" s="249" t="s">
        <v>20</v>
      </c>
      <c r="AI34" s="250"/>
      <c r="AJ34" s="250"/>
      <c r="AL34" s="158"/>
      <c r="AM34" s="158"/>
      <c r="AN34" s="158"/>
      <c r="AO34" s="158"/>
      <c r="AP34" s="158"/>
      <c r="AQ34" s="158"/>
      <c r="AR34" s="158"/>
      <c r="AS34" s="158"/>
      <c r="AT34" s="158"/>
      <c r="AU34" s="158"/>
      <c r="AV34" s="158"/>
      <c r="AW34" s="158"/>
      <c r="AX34" s="159"/>
    </row>
    <row r="35" spans="1:50" ht="18.95" customHeight="1" x14ac:dyDescent="0.2">
      <c r="A35" s="157"/>
      <c r="B35" s="246" t="s">
        <v>11</v>
      </c>
      <c r="C35" s="246"/>
      <c r="D35" s="88"/>
      <c r="E35" s="96" t="s">
        <v>14</v>
      </c>
      <c r="F35" s="244" t="str">
        <f>C25</f>
        <v/>
      </c>
      <c r="G35" s="244"/>
      <c r="H35" s="244"/>
      <c r="I35" s="244"/>
      <c r="J35" s="244"/>
      <c r="K35" s="244"/>
      <c r="L35" s="97" t="s">
        <v>8</v>
      </c>
      <c r="M35" s="244" t="str">
        <f>C31</f>
        <v/>
      </c>
      <c r="N35" s="244"/>
      <c r="O35" s="244"/>
      <c r="P35" s="244"/>
      <c r="Q35" s="244"/>
      <c r="R35" s="245"/>
      <c r="S35" s="190"/>
      <c r="T35" s="95" t="s">
        <v>8</v>
      </c>
      <c r="U35" s="191"/>
      <c r="V35" s="190"/>
      <c r="W35" s="95" t="s">
        <v>8</v>
      </c>
      <c r="X35" s="191"/>
      <c r="Y35" s="190"/>
      <c r="Z35" s="95" t="s">
        <v>8</v>
      </c>
      <c r="AA35" s="191"/>
      <c r="AB35" s="190"/>
      <c r="AC35" s="95" t="s">
        <v>8</v>
      </c>
      <c r="AD35" s="191"/>
      <c r="AE35" s="190"/>
      <c r="AF35" s="95" t="s">
        <v>8</v>
      </c>
      <c r="AG35" s="191"/>
      <c r="AH35" s="192" t="str">
        <f t="shared" ref="AH35:AH40" si="13">IF(AND(AV35=0,AW35=0),"",AV35)</f>
        <v/>
      </c>
      <c r="AI35" s="193" t="s">
        <v>3</v>
      </c>
      <c r="AJ35" s="194" t="str">
        <f t="shared" ref="AJ35:AJ40" si="14">IF(AND(AV35=0,AW35=0),"",AW35)</f>
        <v/>
      </c>
      <c r="AL35" s="195">
        <f t="shared" ref="AL35:AL40" si="15">IF(S35&gt;U35,1,0)</f>
        <v>0</v>
      </c>
      <c r="AM35" s="195">
        <f t="shared" ref="AM35:AM40" si="16">IF(U35&gt;S35,1,0)</f>
        <v>0</v>
      </c>
      <c r="AN35" s="195">
        <f t="shared" ref="AN35:AN40" si="17">IF(V35&gt;X35,1,0)</f>
        <v>0</v>
      </c>
      <c r="AO35" s="195">
        <f t="shared" ref="AO35:AO40" si="18">IF(X35&gt;V35,1,0)</f>
        <v>0</v>
      </c>
      <c r="AP35" s="195">
        <f t="shared" ref="AP35:AP40" si="19">IF(Y35&gt;AA35,1,0)</f>
        <v>0</v>
      </c>
      <c r="AQ35" s="195">
        <f t="shared" ref="AQ35:AQ40" si="20">IF(AA35&gt;Y35,1,0)</f>
        <v>0</v>
      </c>
      <c r="AR35" s="195">
        <f t="shared" ref="AR35:AR40" si="21">IF(AB35&gt;AD35,1,0)</f>
        <v>0</v>
      </c>
      <c r="AS35" s="195">
        <f t="shared" ref="AS35:AS40" si="22">IF(AD35&gt;AB35,1,0)</f>
        <v>0</v>
      </c>
      <c r="AT35" s="195">
        <f t="shared" ref="AT35:AT40" si="23">IF(AE35&gt;AG35,1,0)</f>
        <v>0</v>
      </c>
      <c r="AU35" s="195">
        <f t="shared" ref="AU35:AU40" si="24">IF(AG35&gt;AE35,1,0)</f>
        <v>0</v>
      </c>
      <c r="AV35" s="195">
        <f t="shared" ref="AV35:AW40" si="25">AL35+AN35+AP35+AR35+AT35</f>
        <v>0</v>
      </c>
      <c r="AW35" s="195">
        <f t="shared" si="25"/>
        <v>0</v>
      </c>
      <c r="AX35" s="159"/>
    </row>
    <row r="36" spans="1:50" ht="18.95" customHeight="1" x14ac:dyDescent="0.2">
      <c r="A36" s="157"/>
      <c r="B36" s="101"/>
      <c r="C36" s="91"/>
      <c r="E36" s="96" t="s">
        <v>15</v>
      </c>
      <c r="F36" s="244" t="str">
        <f>C27</f>
        <v/>
      </c>
      <c r="G36" s="244"/>
      <c r="H36" s="244"/>
      <c r="I36" s="244"/>
      <c r="J36" s="244"/>
      <c r="K36" s="244"/>
      <c r="L36" s="97" t="s">
        <v>8</v>
      </c>
      <c r="M36" s="244" t="str">
        <f>C29</f>
        <v/>
      </c>
      <c r="N36" s="244"/>
      <c r="O36" s="244"/>
      <c r="P36" s="244"/>
      <c r="Q36" s="244"/>
      <c r="R36" s="245"/>
      <c r="S36" s="190"/>
      <c r="T36" s="95" t="s">
        <v>8</v>
      </c>
      <c r="U36" s="191"/>
      <c r="V36" s="190"/>
      <c r="W36" s="95" t="s">
        <v>8</v>
      </c>
      <c r="X36" s="191"/>
      <c r="Y36" s="190"/>
      <c r="Z36" s="95" t="s">
        <v>8</v>
      </c>
      <c r="AA36" s="191"/>
      <c r="AB36" s="190"/>
      <c r="AC36" s="95" t="s">
        <v>8</v>
      </c>
      <c r="AD36" s="191"/>
      <c r="AE36" s="190"/>
      <c r="AF36" s="95" t="s">
        <v>8</v>
      </c>
      <c r="AG36" s="191"/>
      <c r="AH36" s="192" t="str">
        <f t="shared" si="13"/>
        <v/>
      </c>
      <c r="AI36" s="193" t="s">
        <v>3</v>
      </c>
      <c r="AJ36" s="194" t="str">
        <f t="shared" si="14"/>
        <v/>
      </c>
      <c r="AL36" s="195">
        <f t="shared" si="15"/>
        <v>0</v>
      </c>
      <c r="AM36" s="195">
        <f t="shared" si="16"/>
        <v>0</v>
      </c>
      <c r="AN36" s="195">
        <f t="shared" si="17"/>
        <v>0</v>
      </c>
      <c r="AO36" s="195">
        <f t="shared" si="18"/>
        <v>0</v>
      </c>
      <c r="AP36" s="195">
        <f t="shared" si="19"/>
        <v>0</v>
      </c>
      <c r="AQ36" s="195">
        <f t="shared" si="20"/>
        <v>0</v>
      </c>
      <c r="AR36" s="195">
        <f t="shared" si="21"/>
        <v>0</v>
      </c>
      <c r="AS36" s="195">
        <f t="shared" si="22"/>
        <v>0</v>
      </c>
      <c r="AT36" s="195">
        <f t="shared" si="23"/>
        <v>0</v>
      </c>
      <c r="AU36" s="195">
        <f t="shared" si="24"/>
        <v>0</v>
      </c>
      <c r="AV36" s="195">
        <f t="shared" si="25"/>
        <v>0</v>
      </c>
      <c r="AW36" s="195">
        <f t="shared" si="25"/>
        <v>0</v>
      </c>
      <c r="AX36" s="159"/>
    </row>
    <row r="37" spans="1:50" ht="18.95" customHeight="1" x14ac:dyDescent="0.2">
      <c r="A37" s="157"/>
      <c r="B37" s="243" t="s">
        <v>12</v>
      </c>
      <c r="C37" s="243"/>
      <c r="D37" s="87"/>
      <c r="E37" s="96" t="s">
        <v>16</v>
      </c>
      <c r="F37" s="244" t="str">
        <f>C31</f>
        <v/>
      </c>
      <c r="G37" s="244"/>
      <c r="H37" s="244"/>
      <c r="I37" s="244"/>
      <c r="J37" s="244"/>
      <c r="K37" s="244"/>
      <c r="L37" s="97" t="s">
        <v>8</v>
      </c>
      <c r="M37" s="244" t="str">
        <f>C29</f>
        <v/>
      </c>
      <c r="N37" s="244"/>
      <c r="O37" s="244"/>
      <c r="P37" s="244"/>
      <c r="Q37" s="244"/>
      <c r="R37" s="245"/>
      <c r="S37" s="190"/>
      <c r="T37" s="95" t="s">
        <v>8</v>
      </c>
      <c r="U37" s="191"/>
      <c r="V37" s="190"/>
      <c r="W37" s="95" t="s">
        <v>8</v>
      </c>
      <c r="X37" s="191"/>
      <c r="Y37" s="190"/>
      <c r="Z37" s="95" t="s">
        <v>8</v>
      </c>
      <c r="AA37" s="191"/>
      <c r="AB37" s="190"/>
      <c r="AC37" s="95" t="s">
        <v>8</v>
      </c>
      <c r="AD37" s="191"/>
      <c r="AE37" s="190"/>
      <c r="AF37" s="95" t="s">
        <v>8</v>
      </c>
      <c r="AG37" s="191"/>
      <c r="AH37" s="192" t="str">
        <f t="shared" si="13"/>
        <v/>
      </c>
      <c r="AI37" s="193" t="s">
        <v>3</v>
      </c>
      <c r="AJ37" s="194" t="str">
        <f t="shared" si="14"/>
        <v/>
      </c>
      <c r="AL37" s="195">
        <f t="shared" si="15"/>
        <v>0</v>
      </c>
      <c r="AM37" s="195">
        <f t="shared" si="16"/>
        <v>0</v>
      </c>
      <c r="AN37" s="195">
        <f t="shared" si="17"/>
        <v>0</v>
      </c>
      <c r="AO37" s="195">
        <f t="shared" si="18"/>
        <v>0</v>
      </c>
      <c r="AP37" s="195">
        <f t="shared" si="19"/>
        <v>0</v>
      </c>
      <c r="AQ37" s="195">
        <f t="shared" si="20"/>
        <v>0</v>
      </c>
      <c r="AR37" s="195">
        <f t="shared" si="21"/>
        <v>0</v>
      </c>
      <c r="AS37" s="195">
        <f t="shared" si="22"/>
        <v>0</v>
      </c>
      <c r="AT37" s="195">
        <f t="shared" si="23"/>
        <v>0</v>
      </c>
      <c r="AU37" s="195">
        <f t="shared" si="24"/>
        <v>0</v>
      </c>
      <c r="AV37" s="195">
        <f t="shared" si="25"/>
        <v>0</v>
      </c>
      <c r="AW37" s="195">
        <f t="shared" si="25"/>
        <v>0</v>
      </c>
      <c r="AX37" s="159"/>
    </row>
    <row r="38" spans="1:50" ht="18.95" customHeight="1" x14ac:dyDescent="0.2">
      <c r="A38" s="157"/>
      <c r="B38" s="102"/>
      <c r="C38" s="92"/>
      <c r="D38" s="83"/>
      <c r="E38" s="96" t="s">
        <v>17</v>
      </c>
      <c r="F38" s="244" t="str">
        <f>C25</f>
        <v/>
      </c>
      <c r="G38" s="244"/>
      <c r="H38" s="244"/>
      <c r="I38" s="244"/>
      <c r="J38" s="244"/>
      <c r="K38" s="244"/>
      <c r="L38" s="97" t="s">
        <v>8</v>
      </c>
      <c r="M38" s="244" t="str">
        <f>C27</f>
        <v/>
      </c>
      <c r="N38" s="244"/>
      <c r="O38" s="244"/>
      <c r="P38" s="244"/>
      <c r="Q38" s="244"/>
      <c r="R38" s="245"/>
      <c r="S38" s="190"/>
      <c r="T38" s="95" t="s">
        <v>8</v>
      </c>
      <c r="U38" s="191"/>
      <c r="V38" s="190"/>
      <c r="W38" s="95" t="s">
        <v>8</v>
      </c>
      <c r="X38" s="191"/>
      <c r="Y38" s="190"/>
      <c r="Z38" s="95" t="s">
        <v>8</v>
      </c>
      <c r="AA38" s="191"/>
      <c r="AB38" s="190"/>
      <c r="AC38" s="95" t="s">
        <v>8</v>
      </c>
      <c r="AD38" s="191"/>
      <c r="AE38" s="190"/>
      <c r="AF38" s="95" t="s">
        <v>8</v>
      </c>
      <c r="AG38" s="191"/>
      <c r="AH38" s="192" t="str">
        <f t="shared" si="13"/>
        <v/>
      </c>
      <c r="AI38" s="196" t="s">
        <v>3</v>
      </c>
      <c r="AJ38" s="194" t="str">
        <f t="shared" si="14"/>
        <v/>
      </c>
      <c r="AL38" s="195">
        <f t="shared" si="15"/>
        <v>0</v>
      </c>
      <c r="AM38" s="195">
        <f t="shared" si="16"/>
        <v>0</v>
      </c>
      <c r="AN38" s="195">
        <f t="shared" si="17"/>
        <v>0</v>
      </c>
      <c r="AO38" s="195">
        <f t="shared" si="18"/>
        <v>0</v>
      </c>
      <c r="AP38" s="195">
        <f t="shared" si="19"/>
        <v>0</v>
      </c>
      <c r="AQ38" s="195">
        <f t="shared" si="20"/>
        <v>0</v>
      </c>
      <c r="AR38" s="195">
        <f t="shared" si="21"/>
        <v>0</v>
      </c>
      <c r="AS38" s="195">
        <f t="shared" si="22"/>
        <v>0</v>
      </c>
      <c r="AT38" s="195">
        <f t="shared" si="23"/>
        <v>0</v>
      </c>
      <c r="AU38" s="195">
        <f t="shared" si="24"/>
        <v>0</v>
      </c>
      <c r="AV38" s="195">
        <f t="shared" si="25"/>
        <v>0</v>
      </c>
      <c r="AW38" s="195">
        <f t="shared" si="25"/>
        <v>0</v>
      </c>
      <c r="AX38" s="159"/>
    </row>
    <row r="39" spans="1:50" ht="18.95" customHeight="1" x14ac:dyDescent="0.2">
      <c r="A39" s="157"/>
      <c r="B39" s="246" t="s">
        <v>13</v>
      </c>
      <c r="C39" s="246"/>
      <c r="D39" s="88"/>
      <c r="E39" s="96" t="s">
        <v>18</v>
      </c>
      <c r="F39" s="244" t="str">
        <f>C27</f>
        <v/>
      </c>
      <c r="G39" s="244"/>
      <c r="H39" s="244"/>
      <c r="I39" s="244"/>
      <c r="J39" s="244"/>
      <c r="K39" s="244"/>
      <c r="L39" s="97" t="s">
        <v>8</v>
      </c>
      <c r="M39" s="244" t="str">
        <f>C31</f>
        <v/>
      </c>
      <c r="N39" s="244"/>
      <c r="O39" s="244"/>
      <c r="P39" s="244"/>
      <c r="Q39" s="244"/>
      <c r="R39" s="245"/>
      <c r="S39" s="197"/>
      <c r="T39" s="95" t="s">
        <v>8</v>
      </c>
      <c r="U39" s="198"/>
      <c r="V39" s="197"/>
      <c r="W39" s="95" t="s">
        <v>8</v>
      </c>
      <c r="X39" s="198"/>
      <c r="Y39" s="197"/>
      <c r="Z39" s="95" t="s">
        <v>8</v>
      </c>
      <c r="AA39" s="198"/>
      <c r="AB39" s="197"/>
      <c r="AC39" s="95" t="s">
        <v>8</v>
      </c>
      <c r="AD39" s="198"/>
      <c r="AE39" s="197"/>
      <c r="AF39" s="95" t="s">
        <v>8</v>
      </c>
      <c r="AG39" s="198"/>
      <c r="AH39" s="192" t="str">
        <f t="shared" si="13"/>
        <v/>
      </c>
      <c r="AI39" s="193" t="s">
        <v>3</v>
      </c>
      <c r="AJ39" s="194" t="str">
        <f t="shared" si="14"/>
        <v/>
      </c>
      <c r="AL39" s="195">
        <f t="shared" si="15"/>
        <v>0</v>
      </c>
      <c r="AM39" s="195">
        <f t="shared" si="16"/>
        <v>0</v>
      </c>
      <c r="AN39" s="195">
        <f t="shared" si="17"/>
        <v>0</v>
      </c>
      <c r="AO39" s="195">
        <f t="shared" si="18"/>
        <v>0</v>
      </c>
      <c r="AP39" s="195">
        <f t="shared" si="19"/>
        <v>0</v>
      </c>
      <c r="AQ39" s="195">
        <f t="shared" si="20"/>
        <v>0</v>
      </c>
      <c r="AR39" s="195">
        <f t="shared" si="21"/>
        <v>0</v>
      </c>
      <c r="AS39" s="195">
        <f t="shared" si="22"/>
        <v>0</v>
      </c>
      <c r="AT39" s="195">
        <f t="shared" si="23"/>
        <v>0</v>
      </c>
      <c r="AU39" s="195">
        <f t="shared" si="24"/>
        <v>0</v>
      </c>
      <c r="AV39" s="195">
        <f t="shared" si="25"/>
        <v>0</v>
      </c>
      <c r="AW39" s="195">
        <f t="shared" si="25"/>
        <v>0</v>
      </c>
      <c r="AX39" s="159"/>
    </row>
    <row r="40" spans="1:50" ht="18.95" customHeight="1" x14ac:dyDescent="0.2">
      <c r="A40" s="157"/>
      <c r="B40" s="103"/>
      <c r="C40" s="93"/>
      <c r="D40" s="84"/>
      <c r="E40" s="89" t="s">
        <v>19</v>
      </c>
      <c r="F40" s="240" t="str">
        <f>C29</f>
        <v/>
      </c>
      <c r="G40" s="240"/>
      <c r="H40" s="240"/>
      <c r="I40" s="240"/>
      <c r="J40" s="240"/>
      <c r="K40" s="240"/>
      <c r="L40" s="90" t="s">
        <v>8</v>
      </c>
      <c r="M40" s="241" t="str">
        <f>C25</f>
        <v/>
      </c>
      <c r="N40" s="241"/>
      <c r="O40" s="241"/>
      <c r="P40" s="241"/>
      <c r="Q40" s="241"/>
      <c r="R40" s="242"/>
      <c r="S40" s="199"/>
      <c r="T40" s="94" t="s">
        <v>8</v>
      </c>
      <c r="U40" s="200"/>
      <c r="V40" s="201"/>
      <c r="W40" s="94" t="s">
        <v>8</v>
      </c>
      <c r="X40" s="200"/>
      <c r="Y40" s="201"/>
      <c r="Z40" s="94" t="s">
        <v>8</v>
      </c>
      <c r="AA40" s="200"/>
      <c r="AB40" s="201"/>
      <c r="AC40" s="94" t="s">
        <v>8</v>
      </c>
      <c r="AD40" s="200"/>
      <c r="AE40" s="201"/>
      <c r="AF40" s="94" t="s">
        <v>8</v>
      </c>
      <c r="AG40" s="200"/>
      <c r="AH40" s="202" t="str">
        <f t="shared" si="13"/>
        <v/>
      </c>
      <c r="AI40" s="203" t="s">
        <v>3</v>
      </c>
      <c r="AJ40" s="204" t="str">
        <f t="shared" si="14"/>
        <v/>
      </c>
      <c r="AL40" s="195">
        <f t="shared" si="15"/>
        <v>0</v>
      </c>
      <c r="AM40" s="195">
        <f t="shared" si="16"/>
        <v>0</v>
      </c>
      <c r="AN40" s="195">
        <f t="shared" si="17"/>
        <v>0</v>
      </c>
      <c r="AO40" s="195">
        <f t="shared" si="18"/>
        <v>0</v>
      </c>
      <c r="AP40" s="195">
        <f t="shared" si="19"/>
        <v>0</v>
      </c>
      <c r="AQ40" s="195">
        <f t="shared" si="20"/>
        <v>0</v>
      </c>
      <c r="AR40" s="195">
        <f t="shared" si="21"/>
        <v>0</v>
      </c>
      <c r="AS40" s="195">
        <f t="shared" si="22"/>
        <v>0</v>
      </c>
      <c r="AT40" s="195">
        <f t="shared" si="23"/>
        <v>0</v>
      </c>
      <c r="AU40" s="195">
        <f t="shared" si="24"/>
        <v>0</v>
      </c>
      <c r="AV40" s="195">
        <f t="shared" si="25"/>
        <v>0</v>
      </c>
      <c r="AW40" s="195">
        <f t="shared" si="25"/>
        <v>0</v>
      </c>
      <c r="AX40" s="159"/>
    </row>
    <row r="41" spans="1:50" ht="9" customHeight="1" thickBot="1" x14ac:dyDescent="0.3">
      <c r="B41" s="104"/>
      <c r="C41" s="85"/>
      <c r="D41" s="84"/>
      <c r="E41" s="83"/>
      <c r="F41" s="75"/>
      <c r="G41" s="3"/>
      <c r="H41" s="3"/>
      <c r="I41" s="80"/>
      <c r="K41" s="3"/>
      <c r="L41" s="3"/>
      <c r="N41" s="2"/>
      <c r="O41" s="81"/>
      <c r="P41" s="81"/>
      <c r="Q41" s="81"/>
      <c r="S41" s="86"/>
      <c r="T41" s="72"/>
      <c r="U41" s="76"/>
      <c r="V41" s="77"/>
      <c r="W41" s="72"/>
      <c r="X41" s="78"/>
      <c r="Y41" s="77"/>
      <c r="Z41" s="72"/>
      <c r="AA41" s="78"/>
      <c r="AB41" s="77"/>
      <c r="AC41" s="72"/>
      <c r="AD41" s="78"/>
      <c r="AE41" s="77"/>
      <c r="AF41" s="72"/>
      <c r="AG41" s="78"/>
      <c r="AH41" s="82"/>
      <c r="AI41" s="72"/>
      <c r="AJ41" s="79"/>
      <c r="AK41" s="3"/>
      <c r="AL41" s="124"/>
    </row>
    <row r="42" spans="1:50" ht="12.75" customHeight="1" x14ac:dyDescent="0.2">
      <c r="A42" s="157"/>
      <c r="B42" s="327">
        <f>B23+1</f>
        <v>3</v>
      </c>
      <c r="C42" s="329" t="s">
        <v>9</v>
      </c>
      <c r="D42" s="330"/>
      <c r="E42" s="330"/>
      <c r="F42" s="330"/>
      <c r="G42" s="330"/>
      <c r="H42" s="330"/>
      <c r="I42" s="330"/>
      <c r="J42" s="330"/>
      <c r="K42" s="330"/>
      <c r="L42" s="330"/>
      <c r="M42" s="330"/>
      <c r="N42" s="330"/>
      <c r="O42" s="331"/>
      <c r="P42" s="335">
        <v>1</v>
      </c>
      <c r="Q42" s="310"/>
      <c r="R42" s="311"/>
      <c r="S42" s="309">
        <v>2</v>
      </c>
      <c r="T42" s="310"/>
      <c r="U42" s="311"/>
      <c r="V42" s="309">
        <v>3</v>
      </c>
      <c r="W42" s="310"/>
      <c r="X42" s="311"/>
      <c r="Y42" s="309">
        <v>4</v>
      </c>
      <c r="Z42" s="310"/>
      <c r="AA42" s="315"/>
      <c r="AB42" s="317" t="s">
        <v>0</v>
      </c>
      <c r="AC42" s="318"/>
      <c r="AD42" s="319"/>
      <c r="AE42" s="323" t="s">
        <v>1</v>
      </c>
      <c r="AF42" s="318"/>
      <c r="AG42" s="319"/>
      <c r="AH42" s="323" t="s">
        <v>2</v>
      </c>
      <c r="AI42" s="318"/>
      <c r="AJ42" s="325"/>
      <c r="AL42" s="158"/>
      <c r="AM42" s="158"/>
      <c r="AN42" s="158"/>
      <c r="AO42" s="158"/>
      <c r="AP42" s="158"/>
      <c r="AQ42" s="158"/>
      <c r="AR42" s="158"/>
      <c r="AS42" s="158"/>
      <c r="AT42" s="158"/>
      <c r="AU42" s="158"/>
      <c r="AV42" s="158"/>
      <c r="AW42" s="158"/>
      <c r="AX42" s="159"/>
    </row>
    <row r="43" spans="1:50" ht="13.5" customHeight="1" thickBot="1" x14ac:dyDescent="0.25">
      <c r="A43" s="157"/>
      <c r="B43" s="328"/>
      <c r="C43" s="332"/>
      <c r="D43" s="333"/>
      <c r="E43" s="333"/>
      <c r="F43" s="333"/>
      <c r="G43" s="333"/>
      <c r="H43" s="333"/>
      <c r="I43" s="333"/>
      <c r="J43" s="333"/>
      <c r="K43" s="333"/>
      <c r="L43" s="333"/>
      <c r="M43" s="333"/>
      <c r="N43" s="333"/>
      <c r="O43" s="334"/>
      <c r="P43" s="336"/>
      <c r="Q43" s="313"/>
      <c r="R43" s="314"/>
      <c r="S43" s="312"/>
      <c r="T43" s="313"/>
      <c r="U43" s="314"/>
      <c r="V43" s="312"/>
      <c r="W43" s="313"/>
      <c r="X43" s="314"/>
      <c r="Y43" s="312"/>
      <c r="Z43" s="313"/>
      <c r="AA43" s="316"/>
      <c r="AB43" s="320"/>
      <c r="AC43" s="321"/>
      <c r="AD43" s="322"/>
      <c r="AE43" s="324"/>
      <c r="AF43" s="321"/>
      <c r="AG43" s="322"/>
      <c r="AH43" s="324"/>
      <c r="AI43" s="321"/>
      <c r="AJ43" s="326"/>
      <c r="AL43" s="158"/>
      <c r="AM43" s="158"/>
      <c r="AN43" s="158"/>
      <c r="AO43" s="158"/>
      <c r="AP43" s="158"/>
      <c r="AQ43" s="158"/>
      <c r="AR43" s="158"/>
      <c r="AS43" s="158"/>
      <c r="AT43" s="158"/>
      <c r="AU43" s="158"/>
      <c r="AV43" s="158"/>
      <c r="AW43" s="158"/>
      <c r="AX43" s="159"/>
    </row>
    <row r="44" spans="1:50" ht="12" customHeight="1" x14ac:dyDescent="0.2">
      <c r="A44" s="251"/>
      <c r="B44" s="301">
        <v>1</v>
      </c>
      <c r="C44" s="302" t="str">
        <f>IF((A44=""),"",VLOOKUP(A44,Prijave!$C$6:$E$81,2))</f>
        <v/>
      </c>
      <c r="D44" s="303"/>
      <c r="E44" s="303"/>
      <c r="F44" s="303"/>
      <c r="G44" s="303"/>
      <c r="H44" s="303"/>
      <c r="I44" s="303"/>
      <c r="J44" s="303"/>
      <c r="K44" s="303"/>
      <c r="L44" s="304"/>
      <c r="M44" s="305" t="str">
        <f>IF((A44=""),"","("&amp;UPPER(VLOOKUP(A44,Prijave!$C$6:$E$81,3))&amp;")")</f>
        <v/>
      </c>
      <c r="N44" s="305"/>
      <c r="O44" s="306"/>
      <c r="P44" s="160"/>
      <c r="Q44" s="160"/>
      <c r="R44" s="161"/>
      <c r="S44" s="162" t="str">
        <f>IF(AH57&lt;&gt;"",AH57,"")</f>
        <v/>
      </c>
      <c r="T44" s="163" t="s">
        <v>3</v>
      </c>
      <c r="U44" s="164" t="str">
        <f>IF(AJ57&lt;&gt;"",AJ57,"")</f>
        <v/>
      </c>
      <c r="V44" s="162" t="str">
        <f>IF(AJ59&lt;&gt;"",AJ59,"")</f>
        <v/>
      </c>
      <c r="W44" s="163" t="s">
        <v>3</v>
      </c>
      <c r="X44" s="164" t="str">
        <f>IF(AH59&lt;&gt;"",AH59,"")</f>
        <v/>
      </c>
      <c r="Y44" s="162" t="str">
        <f>IF(AH54&lt;&gt;"",AH54,"")</f>
        <v/>
      </c>
      <c r="Z44" s="165" t="s">
        <v>3</v>
      </c>
      <c r="AA44" s="166" t="str">
        <f>IF(AJ54&lt;&gt;"",AJ54,"")</f>
        <v/>
      </c>
      <c r="AB44" s="307" t="str">
        <f>IF(AND(S44="",V44="",Y44=""),"",SUM(S44,V44,Y44))</f>
        <v/>
      </c>
      <c r="AC44" s="308" t="s">
        <v>3</v>
      </c>
      <c r="AD44" s="295" t="str">
        <f>IF(AND(U44="",X44="",AA44=""),"",SUM(U44,X44,AA44))</f>
        <v/>
      </c>
      <c r="AE44" s="296" t="str">
        <f>IF(SUM(T45,W45,Z45)&gt;0,SUM(T45,W45,Z45),"")</f>
        <v/>
      </c>
      <c r="AF44" s="297"/>
      <c r="AG44" s="298"/>
      <c r="AH44" s="299" t="str">
        <f>IF(AE44&lt;&gt;"",(RANK(AE44,AE44:AG51)&amp;"."),"")</f>
        <v/>
      </c>
      <c r="AI44" s="299"/>
      <c r="AJ44" s="300"/>
      <c r="AL44" s="158"/>
      <c r="AM44" s="158"/>
      <c r="AN44" s="158"/>
      <c r="AO44" s="158"/>
      <c r="AP44" s="158"/>
      <c r="AQ44" s="158"/>
      <c r="AR44" s="158"/>
      <c r="AS44" s="158"/>
      <c r="AT44" s="158"/>
      <c r="AU44" s="158"/>
      <c r="AV44" s="158"/>
      <c r="AW44" s="158"/>
      <c r="AX44" s="159"/>
    </row>
    <row r="45" spans="1:50" ht="12" customHeight="1" x14ac:dyDescent="0.2">
      <c r="A45" s="251"/>
      <c r="B45" s="252"/>
      <c r="C45" s="284"/>
      <c r="D45" s="285"/>
      <c r="E45" s="285"/>
      <c r="F45" s="285"/>
      <c r="G45" s="285"/>
      <c r="H45" s="285"/>
      <c r="I45" s="285"/>
      <c r="J45" s="285"/>
      <c r="K45" s="285"/>
      <c r="L45" s="286"/>
      <c r="M45" s="260"/>
      <c r="N45" s="260"/>
      <c r="O45" s="261"/>
      <c r="P45" s="167"/>
      <c r="Q45" s="167"/>
      <c r="R45" s="168"/>
      <c r="S45" s="169"/>
      <c r="T45" s="170" t="str">
        <f>IF((S44=3),2,IF(U44=3,1,""))</f>
        <v/>
      </c>
      <c r="U45" s="171"/>
      <c r="V45" s="169"/>
      <c r="W45" s="170" t="str">
        <f>IF((V44=3),2,IF(X44=3,1,""))</f>
        <v/>
      </c>
      <c r="X45" s="171"/>
      <c r="Y45" s="169"/>
      <c r="Z45" s="170" t="str">
        <f>IF((Y44=3),2,IF(AA44=3,1,""))</f>
        <v/>
      </c>
      <c r="AA45" s="172"/>
      <c r="AB45" s="287"/>
      <c r="AC45" s="288"/>
      <c r="AD45" s="280"/>
      <c r="AE45" s="281"/>
      <c r="AF45" s="282"/>
      <c r="AG45" s="283"/>
      <c r="AH45" s="276"/>
      <c r="AI45" s="276"/>
      <c r="AJ45" s="277"/>
      <c r="AL45" s="158"/>
      <c r="AM45" s="158"/>
      <c r="AN45" s="158"/>
      <c r="AO45" s="158"/>
      <c r="AP45" s="158"/>
      <c r="AQ45" s="158"/>
      <c r="AR45" s="158"/>
      <c r="AS45" s="158"/>
      <c r="AT45" s="158"/>
      <c r="AU45" s="158"/>
      <c r="AV45" s="158"/>
      <c r="AW45" s="158"/>
      <c r="AX45" s="159"/>
    </row>
    <row r="46" spans="1:50" ht="12" customHeight="1" x14ac:dyDescent="0.2">
      <c r="A46" s="251"/>
      <c r="B46" s="252">
        <v>2</v>
      </c>
      <c r="C46" s="254" t="str">
        <f>IF((A46=""),"",VLOOKUP(A46,Prijave!$C$6:$E$81,2))</f>
        <v/>
      </c>
      <c r="D46" s="255"/>
      <c r="E46" s="255"/>
      <c r="F46" s="255"/>
      <c r="G46" s="255"/>
      <c r="H46" s="255"/>
      <c r="I46" s="255"/>
      <c r="J46" s="255"/>
      <c r="K46" s="255"/>
      <c r="L46" s="256"/>
      <c r="M46" s="260" t="str">
        <f>IF((A46=""),"","("&amp;UPPER(VLOOKUP(A46,Prijave!$C$6:$E$81,3))&amp;")")</f>
        <v/>
      </c>
      <c r="N46" s="260"/>
      <c r="O46" s="261"/>
      <c r="P46" s="173" t="str">
        <f>IF(AJ57&lt;&gt;"",AJ57,"")</f>
        <v/>
      </c>
      <c r="Q46" s="173" t="s">
        <v>3</v>
      </c>
      <c r="R46" s="174" t="str">
        <f>IF(AH57&lt;&gt;"",AH57,"")</f>
        <v/>
      </c>
      <c r="S46" s="175"/>
      <c r="T46" s="176"/>
      <c r="U46" s="177"/>
      <c r="V46" s="178" t="str">
        <f>IF(AH55&lt;&gt;"",AH55,"")</f>
        <v/>
      </c>
      <c r="W46" s="173" t="s">
        <v>3</v>
      </c>
      <c r="X46" s="174" t="str">
        <f>IF(AJ55&lt;&gt;"",AJ55,"")</f>
        <v/>
      </c>
      <c r="Y46" s="178" t="str">
        <f>IF(AH58&lt;&gt;"",AH58,"")</f>
        <v/>
      </c>
      <c r="Z46" s="173" t="s">
        <v>3</v>
      </c>
      <c r="AA46" s="179" t="str">
        <f>IF(AJ58&lt;&gt;"",AJ58,"")</f>
        <v/>
      </c>
      <c r="AB46" s="264" t="str">
        <f>IF(AND(P46="",V46="",Y46=""),"",SUM(P46,V46,Y46))</f>
        <v/>
      </c>
      <c r="AC46" s="266" t="s">
        <v>3</v>
      </c>
      <c r="AD46" s="268" t="str">
        <f>IF(AND(R46="",X46="",AA46=""),"",SUM(R46,X46,AA46))</f>
        <v/>
      </c>
      <c r="AE46" s="270" t="str">
        <f>IF(SUM(Q47,W47,Z47)&gt;0,SUM(Q47,W47,Z47),"")</f>
        <v/>
      </c>
      <c r="AF46" s="271"/>
      <c r="AG46" s="272"/>
      <c r="AH46" s="289" t="str">
        <f>IF(AE46&lt;&gt;"",(RANK(AE46,AE44:AG51)&amp;"."),"")</f>
        <v/>
      </c>
      <c r="AI46" s="290"/>
      <c r="AJ46" s="291"/>
      <c r="AL46" s="158"/>
      <c r="AM46" s="158"/>
      <c r="AN46" s="158"/>
      <c r="AO46" s="158"/>
      <c r="AP46" s="158"/>
      <c r="AQ46" s="158"/>
      <c r="AR46" s="158"/>
      <c r="AS46" s="158"/>
      <c r="AT46" s="158"/>
      <c r="AU46" s="158"/>
      <c r="AV46" s="158"/>
      <c r="AW46" s="158"/>
      <c r="AX46" s="159"/>
    </row>
    <row r="47" spans="1:50" ht="12" customHeight="1" x14ac:dyDescent="0.2">
      <c r="A47" s="251"/>
      <c r="B47" s="252"/>
      <c r="C47" s="284"/>
      <c r="D47" s="285"/>
      <c r="E47" s="285"/>
      <c r="F47" s="285"/>
      <c r="G47" s="285"/>
      <c r="H47" s="285"/>
      <c r="I47" s="285"/>
      <c r="J47" s="285"/>
      <c r="K47" s="285"/>
      <c r="L47" s="286"/>
      <c r="M47" s="260"/>
      <c r="N47" s="260"/>
      <c r="O47" s="261"/>
      <c r="P47" s="180"/>
      <c r="Q47" s="170" t="str">
        <f>IF((P46=3),2,IF(R46=3,1,""))</f>
        <v/>
      </c>
      <c r="R47" s="171"/>
      <c r="S47" s="181"/>
      <c r="T47" s="167"/>
      <c r="U47" s="168"/>
      <c r="V47" s="169"/>
      <c r="W47" s="170" t="str">
        <f>IF((V46=3),2,IF(X46=3,1,""))</f>
        <v/>
      </c>
      <c r="X47" s="171"/>
      <c r="Y47" s="169"/>
      <c r="Z47" s="170" t="str">
        <f>IF((Y46=3),2,IF(AA46=3,1,""))</f>
        <v/>
      </c>
      <c r="AA47" s="172"/>
      <c r="AB47" s="287"/>
      <c r="AC47" s="288"/>
      <c r="AD47" s="280"/>
      <c r="AE47" s="281"/>
      <c r="AF47" s="282"/>
      <c r="AG47" s="283"/>
      <c r="AH47" s="292"/>
      <c r="AI47" s="293"/>
      <c r="AJ47" s="294"/>
      <c r="AL47" s="158"/>
      <c r="AM47" s="158"/>
      <c r="AN47" s="158"/>
      <c r="AO47" s="158"/>
      <c r="AP47" s="158"/>
      <c r="AQ47" s="158"/>
      <c r="AR47" s="158"/>
      <c r="AS47" s="158"/>
      <c r="AT47" s="158"/>
      <c r="AU47" s="158"/>
      <c r="AV47" s="158"/>
      <c r="AW47" s="158"/>
      <c r="AX47" s="159"/>
    </row>
    <row r="48" spans="1:50" ht="12" customHeight="1" x14ac:dyDescent="0.2">
      <c r="A48" s="251"/>
      <c r="B48" s="252">
        <v>3</v>
      </c>
      <c r="C48" s="254" t="str">
        <f>IF((A48=""),"",VLOOKUP(A48,Prijave!$C$6:$E$81,2))</f>
        <v/>
      </c>
      <c r="D48" s="255"/>
      <c r="E48" s="255"/>
      <c r="F48" s="255"/>
      <c r="G48" s="255"/>
      <c r="H48" s="255"/>
      <c r="I48" s="255"/>
      <c r="J48" s="255"/>
      <c r="K48" s="255"/>
      <c r="L48" s="256"/>
      <c r="M48" s="260" t="str">
        <f>IF((A48=""),"","("&amp;UPPER(VLOOKUP(A48,Prijave!$C$6:$E$81,3))&amp;")")</f>
        <v/>
      </c>
      <c r="N48" s="260"/>
      <c r="O48" s="261"/>
      <c r="P48" s="173" t="str">
        <f>IF(AH59&lt;&gt;"",AH59,"")</f>
        <v/>
      </c>
      <c r="Q48" s="173" t="s">
        <v>3</v>
      </c>
      <c r="R48" s="174" t="str">
        <f>IF(AJ59&lt;&gt;"",AJ59,"")</f>
        <v/>
      </c>
      <c r="S48" s="178" t="str">
        <f>IF(AJ55&lt;&gt;"",AJ55,"")</f>
        <v/>
      </c>
      <c r="T48" s="173" t="s">
        <v>3</v>
      </c>
      <c r="U48" s="174" t="str">
        <f>IF(AH55&lt;&gt;"",AH55,"")</f>
        <v/>
      </c>
      <c r="V48" s="175"/>
      <c r="W48" s="176"/>
      <c r="X48" s="177"/>
      <c r="Y48" s="178" t="str">
        <f>IF(AJ56&lt;&gt;"",AJ56,"")</f>
        <v/>
      </c>
      <c r="Z48" s="173" t="s">
        <v>3</v>
      </c>
      <c r="AA48" s="179" t="str">
        <f>IF(AH56&lt;&gt;"",AH56,"")</f>
        <v/>
      </c>
      <c r="AB48" s="264" t="str">
        <f>IF(AND(P48="",S48="",Y48=""),"",SUM(P48,S48,Y48))</f>
        <v/>
      </c>
      <c r="AC48" s="266" t="s">
        <v>3</v>
      </c>
      <c r="AD48" s="268" t="str">
        <f>IF(AND(R48="",U48="",AA48=""),"",SUM(R48,U48,AA48))</f>
        <v/>
      </c>
      <c r="AE48" s="270" t="str">
        <f>IF(SUM(Q49,T49,Z49)&gt;0,SUM(Q49,T49,Z49),"")</f>
        <v/>
      </c>
      <c r="AF48" s="271"/>
      <c r="AG48" s="272"/>
      <c r="AH48" s="289" t="str">
        <f>IF(AE48&lt;&gt;"",(RANK(AE48,AE44:AG51)&amp;"."),"")</f>
        <v/>
      </c>
      <c r="AI48" s="290"/>
      <c r="AJ48" s="291"/>
      <c r="AL48" s="158"/>
      <c r="AM48" s="158"/>
      <c r="AN48" s="158"/>
      <c r="AO48" s="158"/>
      <c r="AP48" s="158"/>
      <c r="AQ48" s="158"/>
      <c r="AR48" s="158"/>
      <c r="AS48" s="158"/>
      <c r="AT48" s="158"/>
      <c r="AU48" s="158"/>
      <c r="AV48" s="158"/>
      <c r="AW48" s="158"/>
      <c r="AX48" s="159"/>
    </row>
    <row r="49" spans="1:50" ht="12" customHeight="1" x14ac:dyDescent="0.2">
      <c r="A49" s="251"/>
      <c r="B49" s="252"/>
      <c r="C49" s="284"/>
      <c r="D49" s="285"/>
      <c r="E49" s="285"/>
      <c r="F49" s="285"/>
      <c r="G49" s="285"/>
      <c r="H49" s="285"/>
      <c r="I49" s="285"/>
      <c r="J49" s="285"/>
      <c r="K49" s="285"/>
      <c r="L49" s="286"/>
      <c r="M49" s="260"/>
      <c r="N49" s="260"/>
      <c r="O49" s="261"/>
      <c r="P49" s="180"/>
      <c r="Q49" s="170" t="str">
        <f>IF((P48=3),2,IF(R48=3,1,""))</f>
        <v/>
      </c>
      <c r="R49" s="171"/>
      <c r="S49" s="169"/>
      <c r="T49" s="170" t="str">
        <f>IF((S48=3),2,IF(U48=3,1,""))</f>
        <v/>
      </c>
      <c r="U49" s="171"/>
      <c r="V49" s="181"/>
      <c r="W49" s="167"/>
      <c r="X49" s="168"/>
      <c r="Y49" s="169"/>
      <c r="Z49" s="170" t="str">
        <f>IF((Y48=3),2,IF(AA48=3,1,""))</f>
        <v/>
      </c>
      <c r="AA49" s="172"/>
      <c r="AB49" s="287"/>
      <c r="AC49" s="288"/>
      <c r="AD49" s="280"/>
      <c r="AE49" s="281"/>
      <c r="AF49" s="282"/>
      <c r="AG49" s="283"/>
      <c r="AH49" s="292"/>
      <c r="AI49" s="293"/>
      <c r="AJ49" s="294"/>
      <c r="AL49" s="158"/>
      <c r="AM49" s="158"/>
      <c r="AN49" s="158"/>
      <c r="AO49" s="158"/>
      <c r="AP49" s="158"/>
      <c r="AQ49" s="158"/>
      <c r="AR49" s="158"/>
      <c r="AS49" s="158"/>
      <c r="AT49" s="158"/>
      <c r="AU49" s="158"/>
      <c r="AV49" s="158"/>
      <c r="AW49" s="158"/>
      <c r="AX49" s="159"/>
    </row>
    <row r="50" spans="1:50" ht="12" customHeight="1" x14ac:dyDescent="0.2">
      <c r="A50" s="251"/>
      <c r="B50" s="252">
        <v>4</v>
      </c>
      <c r="C50" s="254" t="str">
        <f>IF((A50=""),"",VLOOKUP(A50,Prijave!$C$6:$E$81,2))</f>
        <v/>
      </c>
      <c r="D50" s="255"/>
      <c r="E50" s="255"/>
      <c r="F50" s="255"/>
      <c r="G50" s="255"/>
      <c r="H50" s="255"/>
      <c r="I50" s="255"/>
      <c r="J50" s="255"/>
      <c r="K50" s="255"/>
      <c r="L50" s="256"/>
      <c r="M50" s="260" t="str">
        <f>IF((A50=""),"","("&amp;UPPER(VLOOKUP(A50,Prijave!$C$6:$E$81,3))&amp;")")</f>
        <v/>
      </c>
      <c r="N50" s="260"/>
      <c r="O50" s="261"/>
      <c r="P50" s="173" t="str">
        <f>IF(AJ54&lt;&gt;"",AJ54,"")</f>
        <v/>
      </c>
      <c r="Q50" s="173" t="s">
        <v>3</v>
      </c>
      <c r="R50" s="174" t="str">
        <f>IF(AH54&lt;&gt;"",AH54,"")</f>
        <v/>
      </c>
      <c r="S50" s="178" t="str">
        <f>IF(AJ58&lt;&gt;"",AJ58,"")</f>
        <v/>
      </c>
      <c r="T50" s="173" t="s">
        <v>3</v>
      </c>
      <c r="U50" s="174" t="str">
        <f>IF(AH58&lt;&gt;"",AH58,"")</f>
        <v/>
      </c>
      <c r="V50" s="178" t="str">
        <f>IF(AH56&lt;&gt;"",AH56,"")</f>
        <v/>
      </c>
      <c r="W50" s="173" t="s">
        <v>3</v>
      </c>
      <c r="X50" s="174" t="str">
        <f>IF(AJ56&lt;&gt;"",AJ56,"")</f>
        <v/>
      </c>
      <c r="Y50" s="175"/>
      <c r="Z50" s="176"/>
      <c r="AA50" s="182"/>
      <c r="AB50" s="264" t="str">
        <f>IF(AND(P50="",S50="",V50=""),"",SUM(P50,S50,V50))</f>
        <v/>
      </c>
      <c r="AC50" s="266" t="s">
        <v>3</v>
      </c>
      <c r="AD50" s="268" t="str">
        <f>IF(AND(R50="",U50="",X50=""),"",SUM(R50,U50,X50))</f>
        <v/>
      </c>
      <c r="AE50" s="270" t="str">
        <f>IF(SUM(Q51,T51,W51)&gt;0,SUM(Q51,T51,W51),"")</f>
        <v/>
      </c>
      <c r="AF50" s="271"/>
      <c r="AG50" s="272"/>
      <c r="AH50" s="276" t="str">
        <f>IF(AE50&lt;&gt;"",(RANK(AE50,AE44:AG51)&amp;"."),"")</f>
        <v/>
      </c>
      <c r="AI50" s="276"/>
      <c r="AJ50" s="277"/>
      <c r="AL50" s="158"/>
      <c r="AM50" s="158"/>
      <c r="AN50" s="158"/>
      <c r="AO50" s="158"/>
      <c r="AP50" s="158"/>
      <c r="AQ50" s="158"/>
      <c r="AR50" s="158"/>
      <c r="AS50" s="158"/>
      <c r="AT50" s="158"/>
      <c r="AU50" s="158"/>
      <c r="AV50" s="158"/>
      <c r="AW50" s="158"/>
      <c r="AX50" s="159"/>
    </row>
    <row r="51" spans="1:50" ht="13.5" customHeight="1" thickBot="1" x14ac:dyDescent="0.25">
      <c r="A51" s="251"/>
      <c r="B51" s="253"/>
      <c r="C51" s="257"/>
      <c r="D51" s="258"/>
      <c r="E51" s="258"/>
      <c r="F51" s="258"/>
      <c r="G51" s="258"/>
      <c r="H51" s="258"/>
      <c r="I51" s="258"/>
      <c r="J51" s="258"/>
      <c r="K51" s="258"/>
      <c r="L51" s="259"/>
      <c r="M51" s="262"/>
      <c r="N51" s="262"/>
      <c r="O51" s="263"/>
      <c r="P51" s="183"/>
      <c r="Q51" s="184" t="str">
        <f>IF((P50=3),2,IF(R50=3,1,""))</f>
        <v/>
      </c>
      <c r="R51" s="185"/>
      <c r="S51" s="186"/>
      <c r="T51" s="184" t="str">
        <f>IF((S50=3),2,IF(U50=3,1,""))</f>
        <v/>
      </c>
      <c r="U51" s="185"/>
      <c r="V51" s="186"/>
      <c r="W51" s="184" t="str">
        <f>IF((V50=3),2,IF(X50=3,1,""))</f>
        <v/>
      </c>
      <c r="X51" s="185"/>
      <c r="Y51" s="187"/>
      <c r="Z51" s="188"/>
      <c r="AA51" s="189"/>
      <c r="AB51" s="265"/>
      <c r="AC51" s="267"/>
      <c r="AD51" s="269"/>
      <c r="AE51" s="273"/>
      <c r="AF51" s="274"/>
      <c r="AG51" s="275"/>
      <c r="AH51" s="278"/>
      <c r="AI51" s="278"/>
      <c r="AJ51" s="279"/>
      <c r="AL51" s="158"/>
      <c r="AM51" s="158"/>
      <c r="AN51" s="158"/>
      <c r="AO51" s="158"/>
      <c r="AP51" s="158"/>
      <c r="AQ51" s="158"/>
      <c r="AR51" s="158"/>
      <c r="AS51" s="158"/>
      <c r="AT51" s="158"/>
      <c r="AU51" s="158"/>
      <c r="AV51" s="158"/>
      <c r="AW51" s="158"/>
      <c r="AX51" s="159"/>
    </row>
    <row r="52" spans="1:50" ht="6" customHeight="1" x14ac:dyDescent="0.2">
      <c r="A52" s="157"/>
      <c r="AH52" s="1" t="s">
        <v>10</v>
      </c>
      <c r="AL52" s="158"/>
      <c r="AM52" s="158"/>
      <c r="AN52" s="158"/>
      <c r="AO52" s="158"/>
      <c r="AP52" s="158"/>
      <c r="AQ52" s="158"/>
      <c r="AR52" s="158"/>
      <c r="AS52" s="158"/>
      <c r="AT52" s="158"/>
      <c r="AU52" s="158"/>
      <c r="AV52" s="158"/>
      <c r="AW52" s="158"/>
      <c r="AX52" s="159"/>
    </row>
    <row r="53" spans="1:50" ht="12.75" customHeight="1" x14ac:dyDescent="0.2">
      <c r="A53" s="157"/>
      <c r="B53" s="70"/>
      <c r="C53" s="74"/>
      <c r="D53" s="10"/>
      <c r="E53" s="10"/>
      <c r="F53" s="10"/>
      <c r="G53" s="10"/>
      <c r="H53" s="10"/>
      <c r="I53" s="10"/>
      <c r="J53" s="250"/>
      <c r="K53" s="250"/>
      <c r="L53" s="250"/>
      <c r="M53" s="250"/>
      <c r="N53" s="250"/>
      <c r="O53" s="250"/>
      <c r="P53" s="250"/>
      <c r="Q53" s="250"/>
      <c r="R53" s="250"/>
      <c r="S53" s="247">
        <v>1</v>
      </c>
      <c r="T53" s="247"/>
      <c r="U53" s="247"/>
      <c r="V53" s="247">
        <v>2</v>
      </c>
      <c r="W53" s="247"/>
      <c r="X53" s="247"/>
      <c r="Y53" s="247">
        <v>3</v>
      </c>
      <c r="Z53" s="247"/>
      <c r="AA53" s="247"/>
      <c r="AB53" s="247">
        <v>4</v>
      </c>
      <c r="AC53" s="247"/>
      <c r="AD53" s="247"/>
      <c r="AE53" s="247">
        <v>5</v>
      </c>
      <c r="AF53" s="247"/>
      <c r="AG53" s="248"/>
      <c r="AH53" s="249" t="s">
        <v>20</v>
      </c>
      <c r="AI53" s="250"/>
      <c r="AJ53" s="250"/>
      <c r="AL53" s="158"/>
      <c r="AM53" s="158"/>
      <c r="AN53" s="158"/>
      <c r="AO53" s="158"/>
      <c r="AP53" s="158"/>
      <c r="AQ53" s="158"/>
      <c r="AR53" s="158"/>
      <c r="AS53" s="158"/>
      <c r="AT53" s="158"/>
      <c r="AU53" s="158"/>
      <c r="AV53" s="158"/>
      <c r="AW53" s="158"/>
      <c r="AX53" s="159"/>
    </row>
    <row r="54" spans="1:50" ht="18.95" customHeight="1" x14ac:dyDescent="0.2">
      <c r="A54" s="157"/>
      <c r="B54" s="246" t="s">
        <v>11</v>
      </c>
      <c r="C54" s="246"/>
      <c r="D54" s="88"/>
      <c r="E54" s="96" t="s">
        <v>14</v>
      </c>
      <c r="F54" s="244" t="str">
        <f>C44</f>
        <v/>
      </c>
      <c r="G54" s="244"/>
      <c r="H54" s="244"/>
      <c r="I54" s="244"/>
      <c r="J54" s="244"/>
      <c r="K54" s="244"/>
      <c r="L54" s="97" t="s">
        <v>8</v>
      </c>
      <c r="M54" s="244" t="str">
        <f>C50</f>
        <v/>
      </c>
      <c r="N54" s="244"/>
      <c r="O54" s="244"/>
      <c r="P54" s="244"/>
      <c r="Q54" s="244"/>
      <c r="R54" s="245"/>
      <c r="S54" s="190"/>
      <c r="T54" s="95" t="s">
        <v>8</v>
      </c>
      <c r="U54" s="191"/>
      <c r="V54" s="190"/>
      <c r="W54" s="95" t="s">
        <v>8</v>
      </c>
      <c r="X54" s="191"/>
      <c r="Y54" s="190"/>
      <c r="Z54" s="95" t="s">
        <v>8</v>
      </c>
      <c r="AA54" s="191"/>
      <c r="AB54" s="190"/>
      <c r="AC54" s="95" t="s">
        <v>8</v>
      </c>
      <c r="AD54" s="191"/>
      <c r="AE54" s="190"/>
      <c r="AF54" s="95" t="s">
        <v>8</v>
      </c>
      <c r="AG54" s="191"/>
      <c r="AH54" s="192" t="str">
        <f t="shared" ref="AH54:AH59" si="26">IF(AND(AV54=0,AW54=0),"",AV54)</f>
        <v/>
      </c>
      <c r="AI54" s="193" t="s">
        <v>3</v>
      </c>
      <c r="AJ54" s="194" t="str">
        <f t="shared" ref="AJ54:AJ59" si="27">IF(AND(AV54=0,AW54=0),"",AW54)</f>
        <v/>
      </c>
      <c r="AL54" s="195">
        <f t="shared" ref="AL54:AL59" si="28">IF(S54&gt;U54,1,0)</f>
        <v>0</v>
      </c>
      <c r="AM54" s="195">
        <f t="shared" ref="AM54:AM59" si="29">IF(U54&gt;S54,1,0)</f>
        <v>0</v>
      </c>
      <c r="AN54" s="195">
        <f t="shared" ref="AN54:AN59" si="30">IF(V54&gt;X54,1,0)</f>
        <v>0</v>
      </c>
      <c r="AO54" s="195">
        <f t="shared" ref="AO54:AO59" si="31">IF(X54&gt;V54,1,0)</f>
        <v>0</v>
      </c>
      <c r="AP54" s="195">
        <f t="shared" ref="AP54:AP59" si="32">IF(Y54&gt;AA54,1,0)</f>
        <v>0</v>
      </c>
      <c r="AQ54" s="195">
        <f t="shared" ref="AQ54:AQ59" si="33">IF(AA54&gt;Y54,1,0)</f>
        <v>0</v>
      </c>
      <c r="AR54" s="195">
        <f t="shared" ref="AR54:AR59" si="34">IF(AB54&gt;AD54,1,0)</f>
        <v>0</v>
      </c>
      <c r="AS54" s="195">
        <f t="shared" ref="AS54:AS59" si="35">IF(AD54&gt;AB54,1,0)</f>
        <v>0</v>
      </c>
      <c r="AT54" s="195">
        <f t="shared" ref="AT54:AT59" si="36">IF(AE54&gt;AG54,1,0)</f>
        <v>0</v>
      </c>
      <c r="AU54" s="195">
        <f t="shared" ref="AU54:AU59" si="37">IF(AG54&gt;AE54,1,0)</f>
        <v>0</v>
      </c>
      <c r="AV54" s="195">
        <f t="shared" ref="AV54:AV59" si="38">AL54+AN54+AP54+AR54+AT54</f>
        <v>0</v>
      </c>
      <c r="AW54" s="195">
        <f t="shared" ref="AW54:AW59" si="39">AM54+AO54+AQ54+AS54+AU54</f>
        <v>0</v>
      </c>
      <c r="AX54" s="159"/>
    </row>
    <row r="55" spans="1:50" ht="18.95" customHeight="1" x14ac:dyDescent="0.2">
      <c r="A55" s="157"/>
      <c r="B55" s="101"/>
      <c r="C55" s="91"/>
      <c r="E55" s="96" t="s">
        <v>15</v>
      </c>
      <c r="F55" s="244" t="str">
        <f>C46</f>
        <v/>
      </c>
      <c r="G55" s="244"/>
      <c r="H55" s="244"/>
      <c r="I55" s="244"/>
      <c r="J55" s="244"/>
      <c r="K55" s="244"/>
      <c r="L55" s="97" t="s">
        <v>8</v>
      </c>
      <c r="M55" s="244" t="str">
        <f>C48</f>
        <v/>
      </c>
      <c r="N55" s="244"/>
      <c r="O55" s="244"/>
      <c r="P55" s="244"/>
      <c r="Q55" s="244"/>
      <c r="R55" s="245"/>
      <c r="S55" s="190"/>
      <c r="T55" s="95" t="s">
        <v>8</v>
      </c>
      <c r="U55" s="191"/>
      <c r="V55" s="190"/>
      <c r="W55" s="95" t="s">
        <v>8</v>
      </c>
      <c r="X55" s="191"/>
      <c r="Y55" s="190"/>
      <c r="Z55" s="95" t="s">
        <v>8</v>
      </c>
      <c r="AA55" s="191"/>
      <c r="AB55" s="190"/>
      <c r="AC55" s="95" t="s">
        <v>8</v>
      </c>
      <c r="AD55" s="191"/>
      <c r="AE55" s="190"/>
      <c r="AF55" s="95" t="s">
        <v>8</v>
      </c>
      <c r="AG55" s="191"/>
      <c r="AH55" s="192" t="str">
        <f t="shared" si="26"/>
        <v/>
      </c>
      <c r="AI55" s="193" t="s">
        <v>3</v>
      </c>
      <c r="AJ55" s="194" t="str">
        <f t="shared" si="27"/>
        <v/>
      </c>
      <c r="AL55" s="195">
        <f t="shared" si="28"/>
        <v>0</v>
      </c>
      <c r="AM55" s="195">
        <f t="shared" si="29"/>
        <v>0</v>
      </c>
      <c r="AN55" s="195">
        <f t="shared" si="30"/>
        <v>0</v>
      </c>
      <c r="AO55" s="195">
        <f t="shared" si="31"/>
        <v>0</v>
      </c>
      <c r="AP55" s="195">
        <f t="shared" si="32"/>
        <v>0</v>
      </c>
      <c r="AQ55" s="195">
        <f t="shared" si="33"/>
        <v>0</v>
      </c>
      <c r="AR55" s="195">
        <f t="shared" si="34"/>
        <v>0</v>
      </c>
      <c r="AS55" s="195">
        <f t="shared" si="35"/>
        <v>0</v>
      </c>
      <c r="AT55" s="195">
        <f t="shared" si="36"/>
        <v>0</v>
      </c>
      <c r="AU55" s="195">
        <f t="shared" si="37"/>
        <v>0</v>
      </c>
      <c r="AV55" s="195">
        <f t="shared" si="38"/>
        <v>0</v>
      </c>
      <c r="AW55" s="195">
        <f t="shared" si="39"/>
        <v>0</v>
      </c>
      <c r="AX55" s="159"/>
    </row>
    <row r="56" spans="1:50" ht="18.95" customHeight="1" x14ac:dyDescent="0.2">
      <c r="A56" s="157"/>
      <c r="B56" s="243" t="s">
        <v>12</v>
      </c>
      <c r="C56" s="243"/>
      <c r="D56" s="87"/>
      <c r="E56" s="96" t="s">
        <v>16</v>
      </c>
      <c r="F56" s="244" t="str">
        <f>C50</f>
        <v/>
      </c>
      <c r="G56" s="244"/>
      <c r="H56" s="244"/>
      <c r="I56" s="244"/>
      <c r="J56" s="244"/>
      <c r="K56" s="244"/>
      <c r="L56" s="97" t="s">
        <v>8</v>
      </c>
      <c r="M56" s="244" t="str">
        <f>C48</f>
        <v/>
      </c>
      <c r="N56" s="244"/>
      <c r="O56" s="244"/>
      <c r="P56" s="244"/>
      <c r="Q56" s="244"/>
      <c r="R56" s="245"/>
      <c r="S56" s="190"/>
      <c r="T56" s="95" t="s">
        <v>8</v>
      </c>
      <c r="U56" s="191"/>
      <c r="V56" s="190"/>
      <c r="W56" s="95" t="s">
        <v>8</v>
      </c>
      <c r="X56" s="191"/>
      <c r="Y56" s="190"/>
      <c r="Z56" s="95" t="s">
        <v>8</v>
      </c>
      <c r="AA56" s="191"/>
      <c r="AB56" s="190"/>
      <c r="AC56" s="95" t="s">
        <v>8</v>
      </c>
      <c r="AD56" s="191"/>
      <c r="AE56" s="190"/>
      <c r="AF56" s="95" t="s">
        <v>8</v>
      </c>
      <c r="AG56" s="191"/>
      <c r="AH56" s="192" t="str">
        <f t="shared" si="26"/>
        <v/>
      </c>
      <c r="AI56" s="193" t="s">
        <v>3</v>
      </c>
      <c r="AJ56" s="194" t="str">
        <f t="shared" si="27"/>
        <v/>
      </c>
      <c r="AL56" s="195">
        <f t="shared" si="28"/>
        <v>0</v>
      </c>
      <c r="AM56" s="195">
        <f t="shared" si="29"/>
        <v>0</v>
      </c>
      <c r="AN56" s="195">
        <f t="shared" si="30"/>
        <v>0</v>
      </c>
      <c r="AO56" s="195">
        <f t="shared" si="31"/>
        <v>0</v>
      </c>
      <c r="AP56" s="195">
        <f t="shared" si="32"/>
        <v>0</v>
      </c>
      <c r="AQ56" s="195">
        <f t="shared" si="33"/>
        <v>0</v>
      </c>
      <c r="AR56" s="195">
        <f t="shared" si="34"/>
        <v>0</v>
      </c>
      <c r="AS56" s="195">
        <f t="shared" si="35"/>
        <v>0</v>
      </c>
      <c r="AT56" s="195">
        <f t="shared" si="36"/>
        <v>0</v>
      </c>
      <c r="AU56" s="195">
        <f t="shared" si="37"/>
        <v>0</v>
      </c>
      <c r="AV56" s="195">
        <f t="shared" si="38"/>
        <v>0</v>
      </c>
      <c r="AW56" s="195">
        <f t="shared" si="39"/>
        <v>0</v>
      </c>
      <c r="AX56" s="159"/>
    </row>
    <row r="57" spans="1:50" ht="18.95" customHeight="1" x14ac:dyDescent="0.2">
      <c r="A57" s="157"/>
      <c r="B57" s="102"/>
      <c r="C57" s="92"/>
      <c r="D57" s="83"/>
      <c r="E57" s="96" t="s">
        <v>17</v>
      </c>
      <c r="F57" s="244" t="str">
        <f>C44</f>
        <v/>
      </c>
      <c r="G57" s="244"/>
      <c r="H57" s="244"/>
      <c r="I57" s="244"/>
      <c r="J57" s="244"/>
      <c r="K57" s="244"/>
      <c r="L57" s="97" t="s">
        <v>8</v>
      </c>
      <c r="M57" s="244" t="str">
        <f>C46</f>
        <v/>
      </c>
      <c r="N57" s="244"/>
      <c r="O57" s="244"/>
      <c r="P57" s="244"/>
      <c r="Q57" s="244"/>
      <c r="R57" s="245"/>
      <c r="S57" s="190"/>
      <c r="T57" s="95" t="s">
        <v>8</v>
      </c>
      <c r="U57" s="191"/>
      <c r="V57" s="190"/>
      <c r="W57" s="95" t="s">
        <v>8</v>
      </c>
      <c r="X57" s="191"/>
      <c r="Y57" s="190"/>
      <c r="Z57" s="95" t="s">
        <v>8</v>
      </c>
      <c r="AA57" s="191"/>
      <c r="AB57" s="190"/>
      <c r="AC57" s="95" t="s">
        <v>8</v>
      </c>
      <c r="AD57" s="191"/>
      <c r="AE57" s="190"/>
      <c r="AF57" s="95" t="s">
        <v>8</v>
      </c>
      <c r="AG57" s="191"/>
      <c r="AH57" s="192" t="str">
        <f t="shared" si="26"/>
        <v/>
      </c>
      <c r="AI57" s="196" t="s">
        <v>3</v>
      </c>
      <c r="AJ57" s="194" t="str">
        <f t="shared" si="27"/>
        <v/>
      </c>
      <c r="AL57" s="195">
        <f t="shared" si="28"/>
        <v>0</v>
      </c>
      <c r="AM57" s="195">
        <f t="shared" si="29"/>
        <v>0</v>
      </c>
      <c r="AN57" s="195">
        <f t="shared" si="30"/>
        <v>0</v>
      </c>
      <c r="AO57" s="195">
        <f t="shared" si="31"/>
        <v>0</v>
      </c>
      <c r="AP57" s="195">
        <f t="shared" si="32"/>
        <v>0</v>
      </c>
      <c r="AQ57" s="195">
        <f t="shared" si="33"/>
        <v>0</v>
      </c>
      <c r="AR57" s="195">
        <f t="shared" si="34"/>
        <v>0</v>
      </c>
      <c r="AS57" s="195">
        <f t="shared" si="35"/>
        <v>0</v>
      </c>
      <c r="AT57" s="195">
        <f t="shared" si="36"/>
        <v>0</v>
      </c>
      <c r="AU57" s="195">
        <f t="shared" si="37"/>
        <v>0</v>
      </c>
      <c r="AV57" s="195">
        <f t="shared" si="38"/>
        <v>0</v>
      </c>
      <c r="AW57" s="195">
        <f t="shared" si="39"/>
        <v>0</v>
      </c>
      <c r="AX57" s="159"/>
    </row>
    <row r="58" spans="1:50" ht="18.95" customHeight="1" x14ac:dyDescent="0.2">
      <c r="A58" s="157"/>
      <c r="B58" s="246" t="s">
        <v>13</v>
      </c>
      <c r="C58" s="246"/>
      <c r="D58" s="88"/>
      <c r="E58" s="96" t="s">
        <v>18</v>
      </c>
      <c r="F58" s="244" t="str">
        <f>C46</f>
        <v/>
      </c>
      <c r="G58" s="244"/>
      <c r="H58" s="244"/>
      <c r="I58" s="244"/>
      <c r="J58" s="244"/>
      <c r="K58" s="244"/>
      <c r="L58" s="97" t="s">
        <v>8</v>
      </c>
      <c r="M58" s="244" t="str">
        <f>C50</f>
        <v/>
      </c>
      <c r="N58" s="244"/>
      <c r="O58" s="244"/>
      <c r="P58" s="244"/>
      <c r="Q58" s="244"/>
      <c r="R58" s="245"/>
      <c r="S58" s="197"/>
      <c r="T58" s="95" t="s">
        <v>8</v>
      </c>
      <c r="U58" s="198"/>
      <c r="V58" s="197"/>
      <c r="W58" s="95" t="s">
        <v>8</v>
      </c>
      <c r="X58" s="198"/>
      <c r="Y58" s="197"/>
      <c r="Z58" s="95" t="s">
        <v>8</v>
      </c>
      <c r="AA58" s="198"/>
      <c r="AB58" s="197"/>
      <c r="AC58" s="95" t="s">
        <v>8</v>
      </c>
      <c r="AD58" s="198"/>
      <c r="AE58" s="197"/>
      <c r="AF58" s="95" t="s">
        <v>8</v>
      </c>
      <c r="AG58" s="198"/>
      <c r="AH58" s="192" t="str">
        <f t="shared" si="26"/>
        <v/>
      </c>
      <c r="AI58" s="193" t="s">
        <v>3</v>
      </c>
      <c r="AJ58" s="194" t="str">
        <f t="shared" si="27"/>
        <v/>
      </c>
      <c r="AL58" s="195">
        <f t="shared" si="28"/>
        <v>0</v>
      </c>
      <c r="AM58" s="195">
        <f t="shared" si="29"/>
        <v>0</v>
      </c>
      <c r="AN58" s="195">
        <f t="shared" si="30"/>
        <v>0</v>
      </c>
      <c r="AO58" s="195">
        <f t="shared" si="31"/>
        <v>0</v>
      </c>
      <c r="AP58" s="195">
        <f t="shared" si="32"/>
        <v>0</v>
      </c>
      <c r="AQ58" s="195">
        <f t="shared" si="33"/>
        <v>0</v>
      </c>
      <c r="AR58" s="195">
        <f t="shared" si="34"/>
        <v>0</v>
      </c>
      <c r="AS58" s="195">
        <f t="shared" si="35"/>
        <v>0</v>
      </c>
      <c r="AT58" s="195">
        <f t="shared" si="36"/>
        <v>0</v>
      </c>
      <c r="AU58" s="195">
        <f t="shared" si="37"/>
        <v>0</v>
      </c>
      <c r="AV58" s="195">
        <f t="shared" si="38"/>
        <v>0</v>
      </c>
      <c r="AW58" s="195">
        <f t="shared" si="39"/>
        <v>0</v>
      </c>
      <c r="AX58" s="159"/>
    </row>
    <row r="59" spans="1:50" ht="18.95" customHeight="1" x14ac:dyDescent="0.2">
      <c r="A59" s="157"/>
      <c r="B59" s="103"/>
      <c r="C59" s="93"/>
      <c r="D59" s="84"/>
      <c r="E59" s="89" t="s">
        <v>19</v>
      </c>
      <c r="F59" s="240" t="str">
        <f>C48</f>
        <v/>
      </c>
      <c r="G59" s="240"/>
      <c r="H59" s="240"/>
      <c r="I59" s="240"/>
      <c r="J59" s="240"/>
      <c r="K59" s="240"/>
      <c r="L59" s="90" t="s">
        <v>8</v>
      </c>
      <c r="M59" s="241" t="str">
        <f>C44</f>
        <v/>
      </c>
      <c r="N59" s="241"/>
      <c r="O59" s="241"/>
      <c r="P59" s="241"/>
      <c r="Q59" s="241"/>
      <c r="R59" s="242"/>
      <c r="S59" s="199"/>
      <c r="T59" s="94" t="s">
        <v>8</v>
      </c>
      <c r="U59" s="200"/>
      <c r="V59" s="201"/>
      <c r="W59" s="94" t="s">
        <v>8</v>
      </c>
      <c r="X59" s="200"/>
      <c r="Y59" s="201"/>
      <c r="Z59" s="94" t="s">
        <v>8</v>
      </c>
      <c r="AA59" s="200"/>
      <c r="AB59" s="201"/>
      <c r="AC59" s="94" t="s">
        <v>8</v>
      </c>
      <c r="AD59" s="200"/>
      <c r="AE59" s="201"/>
      <c r="AF59" s="94" t="s">
        <v>8</v>
      </c>
      <c r="AG59" s="200"/>
      <c r="AH59" s="202" t="str">
        <f t="shared" si="26"/>
        <v/>
      </c>
      <c r="AI59" s="203" t="s">
        <v>3</v>
      </c>
      <c r="AJ59" s="204" t="str">
        <f t="shared" si="27"/>
        <v/>
      </c>
      <c r="AL59" s="195">
        <f t="shared" si="28"/>
        <v>0</v>
      </c>
      <c r="AM59" s="195">
        <f t="shared" si="29"/>
        <v>0</v>
      </c>
      <c r="AN59" s="195">
        <f t="shared" si="30"/>
        <v>0</v>
      </c>
      <c r="AO59" s="195">
        <f t="shared" si="31"/>
        <v>0</v>
      </c>
      <c r="AP59" s="195">
        <f t="shared" si="32"/>
        <v>0</v>
      </c>
      <c r="AQ59" s="195">
        <f t="shared" si="33"/>
        <v>0</v>
      </c>
      <c r="AR59" s="195">
        <f t="shared" si="34"/>
        <v>0</v>
      </c>
      <c r="AS59" s="195">
        <f t="shared" si="35"/>
        <v>0</v>
      </c>
      <c r="AT59" s="195">
        <f t="shared" si="36"/>
        <v>0</v>
      </c>
      <c r="AU59" s="195">
        <f t="shared" si="37"/>
        <v>0</v>
      </c>
      <c r="AV59" s="195">
        <f t="shared" si="38"/>
        <v>0</v>
      </c>
      <c r="AW59" s="195">
        <f t="shared" si="39"/>
        <v>0</v>
      </c>
      <c r="AX59" s="159"/>
    </row>
    <row r="60" spans="1:50" ht="9" customHeight="1" thickBot="1" x14ac:dyDescent="0.3">
      <c r="B60" s="104"/>
      <c r="C60" s="85"/>
      <c r="D60" s="84"/>
      <c r="E60" s="83"/>
      <c r="F60" s="75"/>
      <c r="G60" s="3"/>
      <c r="H60" s="3"/>
      <c r="I60" s="80"/>
      <c r="K60" s="3"/>
      <c r="L60" s="3"/>
      <c r="N60" s="2"/>
      <c r="O60" s="81"/>
      <c r="P60" s="81"/>
      <c r="Q60" s="81"/>
      <c r="S60" s="86"/>
      <c r="T60" s="72"/>
      <c r="U60" s="76"/>
      <c r="V60" s="77"/>
      <c r="W60" s="72"/>
      <c r="X60" s="78"/>
      <c r="Y60" s="77"/>
      <c r="Z60" s="72"/>
      <c r="AA60" s="78"/>
      <c r="AB60" s="77"/>
      <c r="AC60" s="72"/>
      <c r="AD60" s="78"/>
      <c r="AE60" s="77"/>
      <c r="AF60" s="72"/>
      <c r="AG60" s="78"/>
      <c r="AH60" s="82"/>
      <c r="AI60" s="72"/>
      <c r="AJ60" s="79"/>
      <c r="AK60" s="3"/>
      <c r="AL60" s="124"/>
    </row>
    <row r="61" spans="1:50" ht="12.75" customHeight="1" x14ac:dyDescent="0.2">
      <c r="A61" s="157"/>
      <c r="B61" s="327">
        <f>B42+1</f>
        <v>4</v>
      </c>
      <c r="C61" s="329" t="s">
        <v>9</v>
      </c>
      <c r="D61" s="330"/>
      <c r="E61" s="330"/>
      <c r="F61" s="330"/>
      <c r="G61" s="330"/>
      <c r="H61" s="330"/>
      <c r="I61" s="330"/>
      <c r="J61" s="330"/>
      <c r="K61" s="330"/>
      <c r="L61" s="330"/>
      <c r="M61" s="330"/>
      <c r="N61" s="330"/>
      <c r="O61" s="331"/>
      <c r="P61" s="335">
        <v>1</v>
      </c>
      <c r="Q61" s="310"/>
      <c r="R61" s="311"/>
      <c r="S61" s="309">
        <v>2</v>
      </c>
      <c r="T61" s="310"/>
      <c r="U61" s="311"/>
      <c r="V61" s="309">
        <v>3</v>
      </c>
      <c r="W61" s="310"/>
      <c r="X61" s="311"/>
      <c r="Y61" s="309">
        <v>4</v>
      </c>
      <c r="Z61" s="310"/>
      <c r="AA61" s="315"/>
      <c r="AB61" s="317" t="s">
        <v>0</v>
      </c>
      <c r="AC61" s="318"/>
      <c r="AD61" s="319"/>
      <c r="AE61" s="323" t="s">
        <v>1</v>
      </c>
      <c r="AF61" s="318"/>
      <c r="AG61" s="319"/>
      <c r="AH61" s="323" t="s">
        <v>2</v>
      </c>
      <c r="AI61" s="318"/>
      <c r="AJ61" s="325"/>
      <c r="AL61" s="158"/>
      <c r="AM61" s="158"/>
      <c r="AN61" s="158"/>
      <c r="AO61" s="158"/>
      <c r="AP61" s="158"/>
      <c r="AQ61" s="158"/>
      <c r="AR61" s="158"/>
      <c r="AS61" s="158"/>
      <c r="AT61" s="158"/>
      <c r="AU61" s="158"/>
      <c r="AV61" s="158"/>
      <c r="AW61" s="158"/>
      <c r="AX61" s="159"/>
    </row>
    <row r="62" spans="1:50" ht="13.5" customHeight="1" thickBot="1" x14ac:dyDescent="0.25">
      <c r="A62" s="157"/>
      <c r="B62" s="328"/>
      <c r="C62" s="332"/>
      <c r="D62" s="333"/>
      <c r="E62" s="333"/>
      <c r="F62" s="333"/>
      <c r="G62" s="333"/>
      <c r="H62" s="333"/>
      <c r="I62" s="333"/>
      <c r="J62" s="333"/>
      <c r="K62" s="333"/>
      <c r="L62" s="333"/>
      <c r="M62" s="333"/>
      <c r="N62" s="333"/>
      <c r="O62" s="334"/>
      <c r="P62" s="336"/>
      <c r="Q62" s="313"/>
      <c r="R62" s="314"/>
      <c r="S62" s="312"/>
      <c r="T62" s="313"/>
      <c r="U62" s="314"/>
      <c r="V62" s="312"/>
      <c r="W62" s="313"/>
      <c r="X62" s="314"/>
      <c r="Y62" s="312"/>
      <c r="Z62" s="313"/>
      <c r="AA62" s="316"/>
      <c r="AB62" s="320"/>
      <c r="AC62" s="321"/>
      <c r="AD62" s="322"/>
      <c r="AE62" s="324"/>
      <c r="AF62" s="321"/>
      <c r="AG62" s="322"/>
      <c r="AH62" s="324"/>
      <c r="AI62" s="321"/>
      <c r="AJ62" s="326"/>
      <c r="AL62" s="158"/>
      <c r="AM62" s="158"/>
      <c r="AN62" s="158"/>
      <c r="AO62" s="158"/>
      <c r="AP62" s="158"/>
      <c r="AQ62" s="158"/>
      <c r="AR62" s="158"/>
      <c r="AS62" s="158"/>
      <c r="AT62" s="158"/>
      <c r="AU62" s="158"/>
      <c r="AV62" s="158"/>
      <c r="AW62" s="158"/>
      <c r="AX62" s="159"/>
    </row>
    <row r="63" spans="1:50" ht="12" customHeight="1" x14ac:dyDescent="0.2">
      <c r="A63" s="251"/>
      <c r="B63" s="301">
        <v>1</v>
      </c>
      <c r="C63" s="302" t="str">
        <f>IF((A63=""),"",VLOOKUP(A63,Prijave!$C$6:$E$81,2))</f>
        <v/>
      </c>
      <c r="D63" s="303"/>
      <c r="E63" s="303"/>
      <c r="F63" s="303"/>
      <c r="G63" s="303"/>
      <c r="H63" s="303"/>
      <c r="I63" s="303"/>
      <c r="J63" s="303"/>
      <c r="K63" s="303"/>
      <c r="L63" s="304"/>
      <c r="M63" s="305" t="str">
        <f>IF((A63=""),"","("&amp;UPPER(VLOOKUP(A63,Prijave!$C$6:$E$81,3))&amp;")")</f>
        <v/>
      </c>
      <c r="N63" s="305"/>
      <c r="O63" s="306"/>
      <c r="P63" s="160"/>
      <c r="Q63" s="160"/>
      <c r="R63" s="161"/>
      <c r="S63" s="162" t="str">
        <f>IF(AH76&lt;&gt;"",AH76,"")</f>
        <v/>
      </c>
      <c r="T63" s="163" t="s">
        <v>3</v>
      </c>
      <c r="U63" s="164" t="str">
        <f>IF(AJ76&lt;&gt;"",AJ76,"")</f>
        <v/>
      </c>
      <c r="V63" s="162" t="str">
        <f>IF(AJ78&lt;&gt;"",AJ78,"")</f>
        <v/>
      </c>
      <c r="W63" s="163" t="s">
        <v>3</v>
      </c>
      <c r="X63" s="164" t="str">
        <f>IF(AH78&lt;&gt;"",AH78,"")</f>
        <v/>
      </c>
      <c r="Y63" s="162" t="str">
        <f>IF(AH73&lt;&gt;"",AH73,"")</f>
        <v/>
      </c>
      <c r="Z63" s="165" t="s">
        <v>3</v>
      </c>
      <c r="AA63" s="166" t="str">
        <f>IF(AJ73&lt;&gt;"",AJ73,"")</f>
        <v/>
      </c>
      <c r="AB63" s="307" t="str">
        <f>IF(AND(S63="",V63="",Y63=""),"",SUM(S63,V63,Y63))</f>
        <v/>
      </c>
      <c r="AC63" s="308" t="s">
        <v>3</v>
      </c>
      <c r="AD63" s="295" t="str">
        <f>IF(AND(U63="",X63="",AA63=""),"",SUM(U63,X63,AA63))</f>
        <v/>
      </c>
      <c r="AE63" s="296" t="str">
        <f>IF(SUM(T64,W64,Z64)&gt;0,SUM(T64,W64,Z64),"")</f>
        <v/>
      </c>
      <c r="AF63" s="297"/>
      <c r="AG63" s="298"/>
      <c r="AH63" s="299" t="str">
        <f>IF(AE63&lt;&gt;"",(RANK(AE63,AE63:AG70)&amp;"."),"")</f>
        <v/>
      </c>
      <c r="AI63" s="299"/>
      <c r="AJ63" s="300"/>
      <c r="AL63" s="158"/>
      <c r="AM63" s="158"/>
      <c r="AN63" s="158"/>
      <c r="AO63" s="158"/>
      <c r="AP63" s="158"/>
      <c r="AQ63" s="158"/>
      <c r="AR63" s="158"/>
      <c r="AS63" s="158"/>
      <c r="AT63" s="158"/>
      <c r="AU63" s="158"/>
      <c r="AV63" s="158"/>
      <c r="AW63" s="158"/>
      <c r="AX63" s="159"/>
    </row>
    <row r="64" spans="1:50" ht="12" customHeight="1" x14ac:dyDescent="0.2">
      <c r="A64" s="251"/>
      <c r="B64" s="252"/>
      <c r="C64" s="284"/>
      <c r="D64" s="285"/>
      <c r="E64" s="285"/>
      <c r="F64" s="285"/>
      <c r="G64" s="285"/>
      <c r="H64" s="285"/>
      <c r="I64" s="285"/>
      <c r="J64" s="285"/>
      <c r="K64" s="285"/>
      <c r="L64" s="286"/>
      <c r="M64" s="260"/>
      <c r="N64" s="260"/>
      <c r="O64" s="261"/>
      <c r="P64" s="167"/>
      <c r="Q64" s="167"/>
      <c r="R64" s="168"/>
      <c r="S64" s="169"/>
      <c r="T64" s="170" t="str">
        <f>IF((S63=3),2,IF(U63=3,1,""))</f>
        <v/>
      </c>
      <c r="U64" s="171"/>
      <c r="V64" s="169"/>
      <c r="W64" s="170" t="str">
        <f>IF((V63=3),2,IF(X63=3,1,""))</f>
        <v/>
      </c>
      <c r="X64" s="171"/>
      <c r="Y64" s="169"/>
      <c r="Z64" s="170" t="str">
        <f>IF((Y63=3),2,IF(AA63=3,1,""))</f>
        <v/>
      </c>
      <c r="AA64" s="172"/>
      <c r="AB64" s="287"/>
      <c r="AC64" s="288"/>
      <c r="AD64" s="280"/>
      <c r="AE64" s="281"/>
      <c r="AF64" s="282"/>
      <c r="AG64" s="283"/>
      <c r="AH64" s="276"/>
      <c r="AI64" s="276"/>
      <c r="AJ64" s="277"/>
      <c r="AL64" s="158"/>
      <c r="AM64" s="158"/>
      <c r="AN64" s="158"/>
      <c r="AO64" s="158"/>
      <c r="AP64" s="158"/>
      <c r="AQ64" s="158"/>
      <c r="AR64" s="158"/>
      <c r="AS64" s="158"/>
      <c r="AT64" s="158"/>
      <c r="AU64" s="158"/>
      <c r="AV64" s="158"/>
      <c r="AW64" s="158"/>
      <c r="AX64" s="159"/>
    </row>
    <row r="65" spans="1:50" ht="12" customHeight="1" x14ac:dyDescent="0.2">
      <c r="A65" s="251"/>
      <c r="B65" s="252">
        <v>2</v>
      </c>
      <c r="C65" s="254" t="str">
        <f>IF((A65=""),"",VLOOKUP(A65,Prijave!$C$6:$E$81,2))</f>
        <v/>
      </c>
      <c r="D65" s="255"/>
      <c r="E65" s="255"/>
      <c r="F65" s="255"/>
      <c r="G65" s="255"/>
      <c r="H65" s="255"/>
      <c r="I65" s="255"/>
      <c r="J65" s="255"/>
      <c r="K65" s="255"/>
      <c r="L65" s="256"/>
      <c r="M65" s="260" t="str">
        <f>IF((A65=""),"","("&amp;UPPER(VLOOKUP(A65,Prijave!$C$6:$E$81,3))&amp;")")</f>
        <v/>
      </c>
      <c r="N65" s="260"/>
      <c r="O65" s="261"/>
      <c r="P65" s="173" t="str">
        <f>IF(AJ76&lt;&gt;"",AJ76,"")</f>
        <v/>
      </c>
      <c r="Q65" s="173" t="s">
        <v>3</v>
      </c>
      <c r="R65" s="174" t="str">
        <f>IF(AH76&lt;&gt;"",AH76,"")</f>
        <v/>
      </c>
      <c r="S65" s="175"/>
      <c r="T65" s="176"/>
      <c r="U65" s="177"/>
      <c r="V65" s="178" t="str">
        <f>IF(AH74&lt;&gt;"",AH74,"")</f>
        <v/>
      </c>
      <c r="W65" s="173" t="s">
        <v>3</v>
      </c>
      <c r="X65" s="174" t="str">
        <f>IF(AJ74&lt;&gt;"",AJ74,"")</f>
        <v/>
      </c>
      <c r="Y65" s="178" t="str">
        <f>IF(AH77&lt;&gt;"",AH77,"")</f>
        <v/>
      </c>
      <c r="Z65" s="173" t="s">
        <v>3</v>
      </c>
      <c r="AA65" s="179" t="str">
        <f>IF(AJ77&lt;&gt;"",AJ77,"")</f>
        <v/>
      </c>
      <c r="AB65" s="264" t="str">
        <f>IF(AND(P65="",V65="",Y65=""),"",SUM(P65,V65,Y65))</f>
        <v/>
      </c>
      <c r="AC65" s="266" t="s">
        <v>3</v>
      </c>
      <c r="AD65" s="268" t="str">
        <f>IF(AND(R65="",X65="",AA65=""),"",SUM(R65,X65,AA65))</f>
        <v/>
      </c>
      <c r="AE65" s="270" t="str">
        <f>IF(SUM(Q66,W66,Z66)&gt;0,SUM(Q66,W66,Z66),"")</f>
        <v/>
      </c>
      <c r="AF65" s="271"/>
      <c r="AG65" s="272"/>
      <c r="AH65" s="289" t="str">
        <f>IF(AE65&lt;&gt;"",(RANK(AE65,AE63:AG70)&amp;"."),"")</f>
        <v/>
      </c>
      <c r="AI65" s="290"/>
      <c r="AJ65" s="291"/>
      <c r="AL65" s="158"/>
      <c r="AM65" s="158"/>
      <c r="AN65" s="158"/>
      <c r="AO65" s="158"/>
      <c r="AP65" s="158"/>
      <c r="AQ65" s="158"/>
      <c r="AR65" s="158"/>
      <c r="AS65" s="158"/>
      <c r="AT65" s="158"/>
      <c r="AU65" s="158"/>
      <c r="AV65" s="158"/>
      <c r="AW65" s="158"/>
      <c r="AX65" s="159"/>
    </row>
    <row r="66" spans="1:50" ht="12" customHeight="1" x14ac:dyDescent="0.2">
      <c r="A66" s="251"/>
      <c r="B66" s="252"/>
      <c r="C66" s="284"/>
      <c r="D66" s="285"/>
      <c r="E66" s="285"/>
      <c r="F66" s="285"/>
      <c r="G66" s="285"/>
      <c r="H66" s="285"/>
      <c r="I66" s="285"/>
      <c r="J66" s="285"/>
      <c r="K66" s="285"/>
      <c r="L66" s="286"/>
      <c r="M66" s="260"/>
      <c r="N66" s="260"/>
      <c r="O66" s="261"/>
      <c r="P66" s="180"/>
      <c r="Q66" s="170" t="str">
        <f>IF((P65=3),2,IF(R65=3,1,""))</f>
        <v/>
      </c>
      <c r="R66" s="171"/>
      <c r="S66" s="181"/>
      <c r="T66" s="167"/>
      <c r="U66" s="168"/>
      <c r="V66" s="169"/>
      <c r="W66" s="170" t="str">
        <f>IF((V65=3),2,IF(X65=3,1,""))</f>
        <v/>
      </c>
      <c r="X66" s="171"/>
      <c r="Y66" s="169"/>
      <c r="Z66" s="170" t="str">
        <f>IF((Y65=3),2,IF(AA65=3,1,""))</f>
        <v/>
      </c>
      <c r="AA66" s="172"/>
      <c r="AB66" s="287"/>
      <c r="AC66" s="288"/>
      <c r="AD66" s="280"/>
      <c r="AE66" s="281"/>
      <c r="AF66" s="282"/>
      <c r="AG66" s="283"/>
      <c r="AH66" s="292"/>
      <c r="AI66" s="293"/>
      <c r="AJ66" s="294"/>
      <c r="AL66" s="158"/>
      <c r="AM66" s="158"/>
      <c r="AN66" s="158"/>
      <c r="AO66" s="158"/>
      <c r="AP66" s="158"/>
      <c r="AQ66" s="158"/>
      <c r="AR66" s="158"/>
      <c r="AS66" s="158"/>
      <c r="AT66" s="158"/>
      <c r="AU66" s="158"/>
      <c r="AV66" s="158"/>
      <c r="AW66" s="158"/>
      <c r="AX66" s="159"/>
    </row>
    <row r="67" spans="1:50" ht="12" customHeight="1" x14ac:dyDescent="0.2">
      <c r="A67" s="251"/>
      <c r="B67" s="252">
        <v>3</v>
      </c>
      <c r="C67" s="254" t="str">
        <f>IF((A67=""),"",VLOOKUP(A67,Prijave!$C$6:$E$81,2))</f>
        <v/>
      </c>
      <c r="D67" s="255"/>
      <c r="E67" s="255"/>
      <c r="F67" s="255"/>
      <c r="G67" s="255"/>
      <c r="H67" s="255"/>
      <c r="I67" s="255"/>
      <c r="J67" s="255"/>
      <c r="K67" s="255"/>
      <c r="L67" s="256"/>
      <c r="M67" s="260" t="str">
        <f>IF((A67=""),"","("&amp;UPPER(VLOOKUP(A67,Prijave!$C$6:$E$81,3))&amp;")")</f>
        <v/>
      </c>
      <c r="N67" s="260"/>
      <c r="O67" s="261"/>
      <c r="P67" s="173" t="str">
        <f>IF(AH78&lt;&gt;"",AH78,"")</f>
        <v/>
      </c>
      <c r="Q67" s="173" t="s">
        <v>3</v>
      </c>
      <c r="R67" s="174" t="str">
        <f>IF(AJ78&lt;&gt;"",AJ78,"")</f>
        <v/>
      </c>
      <c r="S67" s="178" t="str">
        <f>IF(AJ74&lt;&gt;"",AJ74,"")</f>
        <v/>
      </c>
      <c r="T67" s="173" t="s">
        <v>3</v>
      </c>
      <c r="U67" s="174" t="str">
        <f>IF(AH74&lt;&gt;"",AH74,"")</f>
        <v/>
      </c>
      <c r="V67" s="175"/>
      <c r="W67" s="176"/>
      <c r="X67" s="177"/>
      <c r="Y67" s="178" t="str">
        <f>IF(AJ75&lt;&gt;"",AJ75,"")</f>
        <v/>
      </c>
      <c r="Z67" s="173" t="s">
        <v>3</v>
      </c>
      <c r="AA67" s="179" t="str">
        <f>IF(AH75&lt;&gt;"",AH75,"")</f>
        <v/>
      </c>
      <c r="AB67" s="264" t="str">
        <f>IF(AND(P67="",S67="",Y67=""),"",SUM(P67,S67,Y67))</f>
        <v/>
      </c>
      <c r="AC67" s="266" t="s">
        <v>3</v>
      </c>
      <c r="AD67" s="268" t="str">
        <f>IF(AND(R67="",U67="",AA67=""),"",SUM(R67,U67,AA67))</f>
        <v/>
      </c>
      <c r="AE67" s="270" t="str">
        <f>IF(SUM(Q68,T68,Z68)&gt;0,SUM(Q68,T68,Z68),"")</f>
        <v/>
      </c>
      <c r="AF67" s="271"/>
      <c r="AG67" s="272"/>
      <c r="AH67" s="289" t="str">
        <f>IF(AE67&lt;&gt;"",(RANK(AE67,AE63:AG70)&amp;"."),"")</f>
        <v/>
      </c>
      <c r="AI67" s="290"/>
      <c r="AJ67" s="291"/>
      <c r="AL67" s="158"/>
      <c r="AM67" s="158"/>
      <c r="AN67" s="158"/>
      <c r="AO67" s="158"/>
      <c r="AP67" s="158"/>
      <c r="AQ67" s="158"/>
      <c r="AR67" s="158"/>
      <c r="AS67" s="158"/>
      <c r="AT67" s="158"/>
      <c r="AU67" s="158"/>
      <c r="AV67" s="158"/>
      <c r="AW67" s="158"/>
      <c r="AX67" s="159"/>
    </row>
    <row r="68" spans="1:50" ht="12" customHeight="1" x14ac:dyDescent="0.2">
      <c r="A68" s="251"/>
      <c r="B68" s="252"/>
      <c r="C68" s="284"/>
      <c r="D68" s="285"/>
      <c r="E68" s="285"/>
      <c r="F68" s="285"/>
      <c r="G68" s="285"/>
      <c r="H68" s="285"/>
      <c r="I68" s="285"/>
      <c r="J68" s="285"/>
      <c r="K68" s="285"/>
      <c r="L68" s="286"/>
      <c r="M68" s="260"/>
      <c r="N68" s="260"/>
      <c r="O68" s="261"/>
      <c r="P68" s="180"/>
      <c r="Q68" s="170" t="str">
        <f>IF((P67=3),2,IF(R67=3,1,""))</f>
        <v/>
      </c>
      <c r="R68" s="171"/>
      <c r="S68" s="169"/>
      <c r="T68" s="170" t="str">
        <f>IF((S67=3),2,IF(U67=3,1,""))</f>
        <v/>
      </c>
      <c r="U68" s="171"/>
      <c r="V68" s="181"/>
      <c r="W68" s="167"/>
      <c r="X68" s="168"/>
      <c r="Y68" s="169"/>
      <c r="Z68" s="170" t="str">
        <f>IF((Y67=3),2,IF(AA67=3,1,""))</f>
        <v/>
      </c>
      <c r="AA68" s="172"/>
      <c r="AB68" s="287"/>
      <c r="AC68" s="288"/>
      <c r="AD68" s="280"/>
      <c r="AE68" s="281"/>
      <c r="AF68" s="282"/>
      <c r="AG68" s="283"/>
      <c r="AH68" s="292"/>
      <c r="AI68" s="293"/>
      <c r="AJ68" s="294"/>
      <c r="AL68" s="158"/>
      <c r="AM68" s="158"/>
      <c r="AN68" s="158"/>
      <c r="AO68" s="158"/>
      <c r="AP68" s="158"/>
      <c r="AQ68" s="158"/>
      <c r="AR68" s="158"/>
      <c r="AS68" s="158"/>
      <c r="AT68" s="158"/>
      <c r="AU68" s="158"/>
      <c r="AV68" s="158"/>
      <c r="AW68" s="158"/>
      <c r="AX68" s="159"/>
    </row>
    <row r="69" spans="1:50" ht="12" customHeight="1" x14ac:dyDescent="0.2">
      <c r="A69" s="251"/>
      <c r="B69" s="252">
        <v>4</v>
      </c>
      <c r="C69" s="254" t="str">
        <f>IF((A69=""),"",VLOOKUP(A69,Prijave!$C$6:$E$81,2))</f>
        <v/>
      </c>
      <c r="D69" s="255"/>
      <c r="E69" s="255"/>
      <c r="F69" s="255"/>
      <c r="G69" s="255"/>
      <c r="H69" s="255"/>
      <c r="I69" s="255"/>
      <c r="J69" s="255"/>
      <c r="K69" s="255"/>
      <c r="L69" s="256"/>
      <c r="M69" s="260" t="str">
        <f>IF((A69=""),"","("&amp;UPPER(VLOOKUP(A69,Prijave!$C$6:$E$81,3))&amp;")")</f>
        <v/>
      </c>
      <c r="N69" s="260"/>
      <c r="O69" s="261"/>
      <c r="P69" s="173" t="str">
        <f>IF(AJ73&lt;&gt;"",AJ73,"")</f>
        <v/>
      </c>
      <c r="Q69" s="173" t="s">
        <v>3</v>
      </c>
      <c r="R69" s="174" t="str">
        <f>IF(AH73&lt;&gt;"",AH73,"")</f>
        <v/>
      </c>
      <c r="S69" s="178" t="str">
        <f>IF(AJ77&lt;&gt;"",AJ77,"")</f>
        <v/>
      </c>
      <c r="T69" s="173" t="s">
        <v>3</v>
      </c>
      <c r="U69" s="174" t="str">
        <f>IF(AH77&lt;&gt;"",AH77,"")</f>
        <v/>
      </c>
      <c r="V69" s="178" t="str">
        <f>IF(AH75&lt;&gt;"",AH75,"")</f>
        <v/>
      </c>
      <c r="W69" s="173" t="s">
        <v>3</v>
      </c>
      <c r="X69" s="174" t="str">
        <f>IF(AJ75&lt;&gt;"",AJ75,"")</f>
        <v/>
      </c>
      <c r="Y69" s="175"/>
      <c r="Z69" s="176"/>
      <c r="AA69" s="182"/>
      <c r="AB69" s="264" t="str">
        <f>IF(AND(P69="",S69="",V69=""),"",SUM(P69,S69,V69))</f>
        <v/>
      </c>
      <c r="AC69" s="266" t="s">
        <v>3</v>
      </c>
      <c r="AD69" s="268" t="str">
        <f>IF(AND(R69="",U69="",X69=""),"",SUM(R69,U69,X69))</f>
        <v/>
      </c>
      <c r="AE69" s="270" t="str">
        <f>IF(SUM(Q70,T70,W70)&gt;0,SUM(Q70,T70,W70),"")</f>
        <v/>
      </c>
      <c r="AF69" s="271"/>
      <c r="AG69" s="272"/>
      <c r="AH69" s="276" t="str">
        <f>IF(AE69&lt;&gt;"",(RANK(AE69,AE63:AG70)&amp;"."),"")</f>
        <v/>
      </c>
      <c r="AI69" s="276"/>
      <c r="AJ69" s="277"/>
      <c r="AL69" s="158"/>
      <c r="AM69" s="158"/>
      <c r="AN69" s="158"/>
      <c r="AO69" s="158"/>
      <c r="AP69" s="158"/>
      <c r="AQ69" s="158"/>
      <c r="AR69" s="158"/>
      <c r="AS69" s="158"/>
      <c r="AT69" s="158"/>
      <c r="AU69" s="158"/>
      <c r="AV69" s="158"/>
      <c r="AW69" s="158"/>
      <c r="AX69" s="159"/>
    </row>
    <row r="70" spans="1:50" ht="13.5" customHeight="1" thickBot="1" x14ac:dyDescent="0.25">
      <c r="A70" s="251"/>
      <c r="B70" s="253"/>
      <c r="C70" s="257"/>
      <c r="D70" s="258"/>
      <c r="E70" s="258"/>
      <c r="F70" s="258"/>
      <c r="G70" s="258"/>
      <c r="H70" s="258"/>
      <c r="I70" s="258"/>
      <c r="J70" s="258"/>
      <c r="K70" s="258"/>
      <c r="L70" s="259"/>
      <c r="M70" s="262"/>
      <c r="N70" s="262"/>
      <c r="O70" s="263"/>
      <c r="P70" s="183"/>
      <c r="Q70" s="184" t="str">
        <f>IF((P69=3),2,IF(R69=3,1,""))</f>
        <v/>
      </c>
      <c r="R70" s="185"/>
      <c r="S70" s="186"/>
      <c r="T70" s="184" t="str">
        <f>IF((S69=3),2,IF(U69=3,1,""))</f>
        <v/>
      </c>
      <c r="U70" s="185"/>
      <c r="V70" s="186"/>
      <c r="W70" s="184" t="str">
        <f>IF((V69=3),2,IF(X69=3,1,""))</f>
        <v/>
      </c>
      <c r="X70" s="185"/>
      <c r="Y70" s="187"/>
      <c r="Z70" s="188"/>
      <c r="AA70" s="189"/>
      <c r="AB70" s="265"/>
      <c r="AC70" s="267"/>
      <c r="AD70" s="269"/>
      <c r="AE70" s="273"/>
      <c r="AF70" s="274"/>
      <c r="AG70" s="275"/>
      <c r="AH70" s="278"/>
      <c r="AI70" s="278"/>
      <c r="AJ70" s="279"/>
      <c r="AL70" s="158"/>
      <c r="AM70" s="158"/>
      <c r="AN70" s="158"/>
      <c r="AO70" s="158"/>
      <c r="AP70" s="158"/>
      <c r="AQ70" s="158"/>
      <c r="AR70" s="158"/>
      <c r="AS70" s="158"/>
      <c r="AT70" s="158"/>
      <c r="AU70" s="158"/>
      <c r="AV70" s="158"/>
      <c r="AW70" s="158"/>
      <c r="AX70" s="159"/>
    </row>
    <row r="71" spans="1:50" ht="6" customHeight="1" x14ac:dyDescent="0.2">
      <c r="A71" s="157"/>
      <c r="AH71" s="1" t="s">
        <v>10</v>
      </c>
      <c r="AL71" s="158"/>
      <c r="AM71" s="158"/>
      <c r="AN71" s="158"/>
      <c r="AO71" s="158"/>
      <c r="AP71" s="158"/>
      <c r="AQ71" s="158"/>
      <c r="AR71" s="158"/>
      <c r="AS71" s="158"/>
      <c r="AT71" s="158"/>
      <c r="AU71" s="158"/>
      <c r="AV71" s="158"/>
      <c r="AW71" s="158"/>
      <c r="AX71" s="159"/>
    </row>
    <row r="72" spans="1:50" ht="12.75" customHeight="1" x14ac:dyDescent="0.2">
      <c r="A72" s="157"/>
      <c r="B72" s="70"/>
      <c r="C72" s="74"/>
      <c r="D72" s="10"/>
      <c r="E72" s="10"/>
      <c r="F72" s="10"/>
      <c r="G72" s="10"/>
      <c r="H72" s="10"/>
      <c r="I72" s="10"/>
      <c r="J72" s="250"/>
      <c r="K72" s="250"/>
      <c r="L72" s="250"/>
      <c r="M72" s="250"/>
      <c r="N72" s="250"/>
      <c r="O72" s="250"/>
      <c r="P72" s="250"/>
      <c r="Q72" s="250"/>
      <c r="R72" s="250"/>
      <c r="S72" s="247">
        <v>1</v>
      </c>
      <c r="T72" s="247"/>
      <c r="U72" s="247"/>
      <c r="V72" s="247">
        <v>2</v>
      </c>
      <c r="W72" s="247"/>
      <c r="X72" s="247"/>
      <c r="Y72" s="247">
        <v>3</v>
      </c>
      <c r="Z72" s="247"/>
      <c r="AA72" s="247"/>
      <c r="AB72" s="247">
        <v>4</v>
      </c>
      <c r="AC72" s="247"/>
      <c r="AD72" s="247"/>
      <c r="AE72" s="247">
        <v>5</v>
      </c>
      <c r="AF72" s="247"/>
      <c r="AG72" s="248"/>
      <c r="AH72" s="249" t="s">
        <v>20</v>
      </c>
      <c r="AI72" s="250"/>
      <c r="AJ72" s="250"/>
      <c r="AL72" s="158"/>
      <c r="AM72" s="158"/>
      <c r="AN72" s="158"/>
      <c r="AO72" s="158"/>
      <c r="AP72" s="158"/>
      <c r="AQ72" s="158"/>
      <c r="AR72" s="158"/>
      <c r="AS72" s="158"/>
      <c r="AT72" s="158"/>
      <c r="AU72" s="158"/>
      <c r="AV72" s="158"/>
      <c r="AW72" s="158"/>
      <c r="AX72" s="159"/>
    </row>
    <row r="73" spans="1:50" ht="18.95" customHeight="1" x14ac:dyDescent="0.2">
      <c r="A73" s="157"/>
      <c r="B73" s="246" t="s">
        <v>11</v>
      </c>
      <c r="C73" s="246"/>
      <c r="D73" s="88"/>
      <c r="E73" s="96" t="s">
        <v>14</v>
      </c>
      <c r="F73" s="244" t="str">
        <f>C63</f>
        <v/>
      </c>
      <c r="G73" s="244"/>
      <c r="H73" s="244"/>
      <c r="I73" s="244"/>
      <c r="J73" s="244"/>
      <c r="K73" s="244"/>
      <c r="L73" s="97" t="s">
        <v>8</v>
      </c>
      <c r="M73" s="244" t="str">
        <f>C69</f>
        <v/>
      </c>
      <c r="N73" s="244"/>
      <c r="O73" s="244"/>
      <c r="P73" s="244"/>
      <c r="Q73" s="244"/>
      <c r="R73" s="245"/>
      <c r="S73" s="190"/>
      <c r="T73" s="95" t="s">
        <v>8</v>
      </c>
      <c r="U73" s="191"/>
      <c r="V73" s="190"/>
      <c r="W73" s="95" t="s">
        <v>8</v>
      </c>
      <c r="X73" s="191"/>
      <c r="Y73" s="190"/>
      <c r="Z73" s="95" t="s">
        <v>8</v>
      </c>
      <c r="AA73" s="191"/>
      <c r="AB73" s="190"/>
      <c r="AC73" s="95" t="s">
        <v>8</v>
      </c>
      <c r="AD73" s="191"/>
      <c r="AE73" s="190"/>
      <c r="AF73" s="95" t="s">
        <v>8</v>
      </c>
      <c r="AG73" s="191"/>
      <c r="AH73" s="192" t="str">
        <f t="shared" ref="AH73:AH78" si="40">IF(AND(AV73=0,AW73=0),"",AV73)</f>
        <v/>
      </c>
      <c r="AI73" s="193" t="s">
        <v>3</v>
      </c>
      <c r="AJ73" s="194" t="str">
        <f t="shared" ref="AJ73:AJ78" si="41">IF(AND(AV73=0,AW73=0),"",AW73)</f>
        <v/>
      </c>
      <c r="AL73" s="195">
        <f t="shared" ref="AL73:AL78" si="42">IF(S73&gt;U73,1,0)</f>
        <v>0</v>
      </c>
      <c r="AM73" s="195">
        <f t="shared" ref="AM73:AM78" si="43">IF(U73&gt;S73,1,0)</f>
        <v>0</v>
      </c>
      <c r="AN73" s="195">
        <f t="shared" ref="AN73:AN78" si="44">IF(V73&gt;X73,1,0)</f>
        <v>0</v>
      </c>
      <c r="AO73" s="195">
        <f t="shared" ref="AO73:AO78" si="45">IF(X73&gt;V73,1,0)</f>
        <v>0</v>
      </c>
      <c r="AP73" s="195">
        <f t="shared" ref="AP73:AP78" si="46">IF(Y73&gt;AA73,1,0)</f>
        <v>0</v>
      </c>
      <c r="AQ73" s="195">
        <f t="shared" ref="AQ73:AQ78" si="47">IF(AA73&gt;Y73,1,0)</f>
        <v>0</v>
      </c>
      <c r="AR73" s="195">
        <f t="shared" ref="AR73:AR78" si="48">IF(AB73&gt;AD73,1,0)</f>
        <v>0</v>
      </c>
      <c r="AS73" s="195">
        <f t="shared" ref="AS73:AS78" si="49">IF(AD73&gt;AB73,1,0)</f>
        <v>0</v>
      </c>
      <c r="AT73" s="195">
        <f t="shared" ref="AT73:AT78" si="50">IF(AE73&gt;AG73,1,0)</f>
        <v>0</v>
      </c>
      <c r="AU73" s="195">
        <f t="shared" ref="AU73:AU78" si="51">IF(AG73&gt;AE73,1,0)</f>
        <v>0</v>
      </c>
      <c r="AV73" s="195">
        <f t="shared" ref="AV73:AV78" si="52">AL73+AN73+AP73+AR73+AT73</f>
        <v>0</v>
      </c>
      <c r="AW73" s="195">
        <f t="shared" ref="AW73:AW78" si="53">AM73+AO73+AQ73+AS73+AU73</f>
        <v>0</v>
      </c>
      <c r="AX73" s="159"/>
    </row>
    <row r="74" spans="1:50" ht="18.95" customHeight="1" x14ac:dyDescent="0.2">
      <c r="A74" s="157"/>
      <c r="B74" s="101"/>
      <c r="C74" s="91"/>
      <c r="E74" s="96" t="s">
        <v>15</v>
      </c>
      <c r="F74" s="244" t="str">
        <f>C65</f>
        <v/>
      </c>
      <c r="G74" s="244"/>
      <c r="H74" s="244"/>
      <c r="I74" s="244"/>
      <c r="J74" s="244"/>
      <c r="K74" s="244"/>
      <c r="L74" s="97" t="s">
        <v>8</v>
      </c>
      <c r="M74" s="244" t="str">
        <f>C67</f>
        <v/>
      </c>
      <c r="N74" s="244"/>
      <c r="O74" s="244"/>
      <c r="P74" s="244"/>
      <c r="Q74" s="244"/>
      <c r="R74" s="245"/>
      <c r="S74" s="190"/>
      <c r="T74" s="95" t="s">
        <v>8</v>
      </c>
      <c r="U74" s="191"/>
      <c r="V74" s="190"/>
      <c r="W74" s="95" t="s">
        <v>8</v>
      </c>
      <c r="X74" s="191"/>
      <c r="Y74" s="190"/>
      <c r="Z74" s="95" t="s">
        <v>8</v>
      </c>
      <c r="AA74" s="191"/>
      <c r="AB74" s="190"/>
      <c r="AC74" s="95" t="s">
        <v>8</v>
      </c>
      <c r="AD74" s="191"/>
      <c r="AE74" s="190"/>
      <c r="AF74" s="95" t="s">
        <v>8</v>
      </c>
      <c r="AG74" s="191"/>
      <c r="AH74" s="192" t="str">
        <f t="shared" si="40"/>
        <v/>
      </c>
      <c r="AI74" s="193" t="s">
        <v>3</v>
      </c>
      <c r="AJ74" s="194" t="str">
        <f t="shared" si="41"/>
        <v/>
      </c>
      <c r="AL74" s="195">
        <f t="shared" si="42"/>
        <v>0</v>
      </c>
      <c r="AM74" s="195">
        <f t="shared" si="43"/>
        <v>0</v>
      </c>
      <c r="AN74" s="195">
        <f t="shared" si="44"/>
        <v>0</v>
      </c>
      <c r="AO74" s="195">
        <f t="shared" si="45"/>
        <v>0</v>
      </c>
      <c r="AP74" s="195">
        <f t="shared" si="46"/>
        <v>0</v>
      </c>
      <c r="AQ74" s="195">
        <f t="shared" si="47"/>
        <v>0</v>
      </c>
      <c r="AR74" s="195">
        <f t="shared" si="48"/>
        <v>0</v>
      </c>
      <c r="AS74" s="195">
        <f t="shared" si="49"/>
        <v>0</v>
      </c>
      <c r="AT74" s="195">
        <f t="shared" si="50"/>
        <v>0</v>
      </c>
      <c r="AU74" s="195">
        <f t="shared" si="51"/>
        <v>0</v>
      </c>
      <c r="AV74" s="195">
        <f t="shared" si="52"/>
        <v>0</v>
      </c>
      <c r="AW74" s="195">
        <f t="shared" si="53"/>
        <v>0</v>
      </c>
      <c r="AX74" s="159"/>
    </row>
    <row r="75" spans="1:50" ht="18.95" customHeight="1" x14ac:dyDescent="0.2">
      <c r="A75" s="157"/>
      <c r="B75" s="243" t="s">
        <v>12</v>
      </c>
      <c r="C75" s="243"/>
      <c r="D75" s="87"/>
      <c r="E75" s="96" t="s">
        <v>16</v>
      </c>
      <c r="F75" s="244" t="str">
        <f>C69</f>
        <v/>
      </c>
      <c r="G75" s="244"/>
      <c r="H75" s="244"/>
      <c r="I75" s="244"/>
      <c r="J75" s="244"/>
      <c r="K75" s="244"/>
      <c r="L75" s="97" t="s">
        <v>8</v>
      </c>
      <c r="M75" s="244" t="str">
        <f>C67</f>
        <v/>
      </c>
      <c r="N75" s="244"/>
      <c r="O75" s="244"/>
      <c r="P75" s="244"/>
      <c r="Q75" s="244"/>
      <c r="R75" s="245"/>
      <c r="S75" s="190"/>
      <c r="T75" s="95" t="s">
        <v>8</v>
      </c>
      <c r="U75" s="191"/>
      <c r="V75" s="190"/>
      <c r="W75" s="95" t="s">
        <v>8</v>
      </c>
      <c r="X75" s="191"/>
      <c r="Y75" s="190"/>
      <c r="Z75" s="95" t="s">
        <v>8</v>
      </c>
      <c r="AA75" s="191"/>
      <c r="AB75" s="190"/>
      <c r="AC75" s="95" t="s">
        <v>8</v>
      </c>
      <c r="AD75" s="191"/>
      <c r="AE75" s="190"/>
      <c r="AF75" s="95" t="s">
        <v>8</v>
      </c>
      <c r="AG75" s="191"/>
      <c r="AH75" s="192" t="str">
        <f t="shared" si="40"/>
        <v/>
      </c>
      <c r="AI75" s="193" t="s">
        <v>3</v>
      </c>
      <c r="AJ75" s="194" t="str">
        <f t="shared" si="41"/>
        <v/>
      </c>
      <c r="AL75" s="195">
        <f t="shared" si="42"/>
        <v>0</v>
      </c>
      <c r="AM75" s="195">
        <f t="shared" si="43"/>
        <v>0</v>
      </c>
      <c r="AN75" s="195">
        <f t="shared" si="44"/>
        <v>0</v>
      </c>
      <c r="AO75" s="195">
        <f t="shared" si="45"/>
        <v>0</v>
      </c>
      <c r="AP75" s="195">
        <f t="shared" si="46"/>
        <v>0</v>
      </c>
      <c r="AQ75" s="195">
        <f t="shared" si="47"/>
        <v>0</v>
      </c>
      <c r="AR75" s="195">
        <f t="shared" si="48"/>
        <v>0</v>
      </c>
      <c r="AS75" s="195">
        <f t="shared" si="49"/>
        <v>0</v>
      </c>
      <c r="AT75" s="195">
        <f t="shared" si="50"/>
        <v>0</v>
      </c>
      <c r="AU75" s="195">
        <f t="shared" si="51"/>
        <v>0</v>
      </c>
      <c r="AV75" s="195">
        <f t="shared" si="52"/>
        <v>0</v>
      </c>
      <c r="AW75" s="195">
        <f t="shared" si="53"/>
        <v>0</v>
      </c>
      <c r="AX75" s="159"/>
    </row>
    <row r="76" spans="1:50" ht="18.95" customHeight="1" x14ac:dyDescent="0.2">
      <c r="A76" s="157"/>
      <c r="B76" s="102"/>
      <c r="C76" s="92"/>
      <c r="D76" s="83"/>
      <c r="E76" s="96" t="s">
        <v>17</v>
      </c>
      <c r="F76" s="244" t="str">
        <f>C63</f>
        <v/>
      </c>
      <c r="G76" s="244"/>
      <c r="H76" s="244"/>
      <c r="I76" s="244"/>
      <c r="J76" s="244"/>
      <c r="K76" s="244"/>
      <c r="L76" s="97" t="s">
        <v>8</v>
      </c>
      <c r="M76" s="244" t="str">
        <f>C65</f>
        <v/>
      </c>
      <c r="N76" s="244"/>
      <c r="O76" s="244"/>
      <c r="P76" s="244"/>
      <c r="Q76" s="244"/>
      <c r="R76" s="245"/>
      <c r="S76" s="190"/>
      <c r="T76" s="95" t="s">
        <v>8</v>
      </c>
      <c r="U76" s="191"/>
      <c r="V76" s="190"/>
      <c r="W76" s="95" t="s">
        <v>8</v>
      </c>
      <c r="X76" s="191"/>
      <c r="Y76" s="190"/>
      <c r="Z76" s="95" t="s">
        <v>8</v>
      </c>
      <c r="AA76" s="191"/>
      <c r="AB76" s="190"/>
      <c r="AC76" s="95" t="s">
        <v>8</v>
      </c>
      <c r="AD76" s="191"/>
      <c r="AE76" s="190"/>
      <c r="AF76" s="95" t="s">
        <v>8</v>
      </c>
      <c r="AG76" s="191"/>
      <c r="AH76" s="192" t="str">
        <f t="shared" si="40"/>
        <v/>
      </c>
      <c r="AI76" s="196" t="s">
        <v>3</v>
      </c>
      <c r="AJ76" s="194" t="str">
        <f t="shared" si="41"/>
        <v/>
      </c>
      <c r="AL76" s="195">
        <f t="shared" si="42"/>
        <v>0</v>
      </c>
      <c r="AM76" s="195">
        <f t="shared" si="43"/>
        <v>0</v>
      </c>
      <c r="AN76" s="195">
        <f t="shared" si="44"/>
        <v>0</v>
      </c>
      <c r="AO76" s="195">
        <f t="shared" si="45"/>
        <v>0</v>
      </c>
      <c r="AP76" s="195">
        <f t="shared" si="46"/>
        <v>0</v>
      </c>
      <c r="AQ76" s="195">
        <f t="shared" si="47"/>
        <v>0</v>
      </c>
      <c r="AR76" s="195">
        <f t="shared" si="48"/>
        <v>0</v>
      </c>
      <c r="AS76" s="195">
        <f t="shared" si="49"/>
        <v>0</v>
      </c>
      <c r="AT76" s="195">
        <f t="shared" si="50"/>
        <v>0</v>
      </c>
      <c r="AU76" s="195">
        <f t="shared" si="51"/>
        <v>0</v>
      </c>
      <c r="AV76" s="195">
        <f t="shared" si="52"/>
        <v>0</v>
      </c>
      <c r="AW76" s="195">
        <f t="shared" si="53"/>
        <v>0</v>
      </c>
      <c r="AX76" s="159"/>
    </row>
    <row r="77" spans="1:50" ht="18.95" customHeight="1" x14ac:dyDescent="0.2">
      <c r="A77" s="157"/>
      <c r="B77" s="246" t="s">
        <v>13</v>
      </c>
      <c r="C77" s="246"/>
      <c r="D77" s="88"/>
      <c r="E77" s="96" t="s">
        <v>18</v>
      </c>
      <c r="F77" s="244" t="str">
        <f>C65</f>
        <v/>
      </c>
      <c r="G77" s="244"/>
      <c r="H77" s="244"/>
      <c r="I77" s="244"/>
      <c r="J77" s="244"/>
      <c r="K77" s="244"/>
      <c r="L77" s="97" t="s">
        <v>8</v>
      </c>
      <c r="M77" s="244" t="str">
        <f>C69</f>
        <v/>
      </c>
      <c r="N77" s="244"/>
      <c r="O77" s="244"/>
      <c r="P77" s="244"/>
      <c r="Q77" s="244"/>
      <c r="R77" s="245"/>
      <c r="S77" s="197"/>
      <c r="T77" s="95" t="s">
        <v>8</v>
      </c>
      <c r="U77" s="198"/>
      <c r="V77" s="197"/>
      <c r="W77" s="95" t="s">
        <v>8</v>
      </c>
      <c r="X77" s="198"/>
      <c r="Y77" s="197"/>
      <c r="Z77" s="95" t="s">
        <v>8</v>
      </c>
      <c r="AA77" s="198"/>
      <c r="AB77" s="197"/>
      <c r="AC77" s="95" t="s">
        <v>8</v>
      </c>
      <c r="AD77" s="198"/>
      <c r="AE77" s="197"/>
      <c r="AF77" s="95" t="s">
        <v>8</v>
      </c>
      <c r="AG77" s="198"/>
      <c r="AH77" s="192" t="str">
        <f t="shared" si="40"/>
        <v/>
      </c>
      <c r="AI77" s="193" t="s">
        <v>3</v>
      </c>
      <c r="AJ77" s="194" t="str">
        <f t="shared" si="41"/>
        <v/>
      </c>
      <c r="AL77" s="195">
        <f t="shared" si="42"/>
        <v>0</v>
      </c>
      <c r="AM77" s="195">
        <f t="shared" si="43"/>
        <v>0</v>
      </c>
      <c r="AN77" s="195">
        <f t="shared" si="44"/>
        <v>0</v>
      </c>
      <c r="AO77" s="195">
        <f t="shared" si="45"/>
        <v>0</v>
      </c>
      <c r="AP77" s="195">
        <f t="shared" si="46"/>
        <v>0</v>
      </c>
      <c r="AQ77" s="195">
        <f t="shared" si="47"/>
        <v>0</v>
      </c>
      <c r="AR77" s="195">
        <f t="shared" si="48"/>
        <v>0</v>
      </c>
      <c r="AS77" s="195">
        <f t="shared" si="49"/>
        <v>0</v>
      </c>
      <c r="AT77" s="195">
        <f t="shared" si="50"/>
        <v>0</v>
      </c>
      <c r="AU77" s="195">
        <f t="shared" si="51"/>
        <v>0</v>
      </c>
      <c r="AV77" s="195">
        <f t="shared" si="52"/>
        <v>0</v>
      </c>
      <c r="AW77" s="195">
        <f t="shared" si="53"/>
        <v>0</v>
      </c>
      <c r="AX77" s="159"/>
    </row>
    <row r="78" spans="1:50" ht="18.95" customHeight="1" x14ac:dyDescent="0.2">
      <c r="A78" s="157"/>
      <c r="B78" s="103"/>
      <c r="C78" s="93"/>
      <c r="D78" s="84"/>
      <c r="E78" s="89" t="s">
        <v>19</v>
      </c>
      <c r="F78" s="240" t="str">
        <f>C67</f>
        <v/>
      </c>
      <c r="G78" s="240"/>
      <c r="H78" s="240"/>
      <c r="I78" s="240"/>
      <c r="J78" s="240"/>
      <c r="K78" s="240"/>
      <c r="L78" s="90" t="s">
        <v>8</v>
      </c>
      <c r="M78" s="241" t="str">
        <f>C63</f>
        <v/>
      </c>
      <c r="N78" s="241"/>
      <c r="O78" s="241"/>
      <c r="P78" s="241"/>
      <c r="Q78" s="241"/>
      <c r="R78" s="242"/>
      <c r="S78" s="199"/>
      <c r="T78" s="94" t="s">
        <v>8</v>
      </c>
      <c r="U78" s="200"/>
      <c r="V78" s="201"/>
      <c r="W78" s="94" t="s">
        <v>8</v>
      </c>
      <c r="X78" s="200"/>
      <c r="Y78" s="201"/>
      <c r="Z78" s="94" t="s">
        <v>8</v>
      </c>
      <c r="AA78" s="200"/>
      <c r="AB78" s="201"/>
      <c r="AC78" s="94" t="s">
        <v>8</v>
      </c>
      <c r="AD78" s="200"/>
      <c r="AE78" s="201"/>
      <c r="AF78" s="94" t="s">
        <v>8</v>
      </c>
      <c r="AG78" s="200"/>
      <c r="AH78" s="202" t="str">
        <f t="shared" si="40"/>
        <v/>
      </c>
      <c r="AI78" s="203" t="s">
        <v>3</v>
      </c>
      <c r="AJ78" s="204" t="str">
        <f t="shared" si="41"/>
        <v/>
      </c>
      <c r="AL78" s="195">
        <f t="shared" si="42"/>
        <v>0</v>
      </c>
      <c r="AM78" s="195">
        <f t="shared" si="43"/>
        <v>0</v>
      </c>
      <c r="AN78" s="195">
        <f t="shared" si="44"/>
        <v>0</v>
      </c>
      <c r="AO78" s="195">
        <f t="shared" si="45"/>
        <v>0</v>
      </c>
      <c r="AP78" s="195">
        <f t="shared" si="46"/>
        <v>0</v>
      </c>
      <c r="AQ78" s="195">
        <f t="shared" si="47"/>
        <v>0</v>
      </c>
      <c r="AR78" s="195">
        <f t="shared" si="48"/>
        <v>0</v>
      </c>
      <c r="AS78" s="195">
        <f t="shared" si="49"/>
        <v>0</v>
      </c>
      <c r="AT78" s="195">
        <f t="shared" si="50"/>
        <v>0</v>
      </c>
      <c r="AU78" s="195">
        <f t="shared" si="51"/>
        <v>0</v>
      </c>
      <c r="AV78" s="195">
        <f t="shared" si="52"/>
        <v>0</v>
      </c>
      <c r="AW78" s="195">
        <f t="shared" si="53"/>
        <v>0</v>
      </c>
      <c r="AX78" s="159"/>
    </row>
  </sheetData>
  <mergeCells count="274">
    <mergeCell ref="AH53:AJ53"/>
    <mergeCell ref="B54:C54"/>
    <mergeCell ref="F54:K54"/>
    <mergeCell ref="M54:R54"/>
    <mergeCell ref="F55:K55"/>
    <mergeCell ref="M55:R55"/>
    <mergeCell ref="F59:K59"/>
    <mergeCell ref="M59:R59"/>
    <mergeCell ref="B61:B62"/>
    <mergeCell ref="C61:O62"/>
    <mergeCell ref="P61:R62"/>
    <mergeCell ref="B56:C56"/>
    <mergeCell ref="F56:K56"/>
    <mergeCell ref="M56:R56"/>
    <mergeCell ref="F57:K57"/>
    <mergeCell ref="S53:U53"/>
    <mergeCell ref="V53:X53"/>
    <mergeCell ref="Y53:AA53"/>
    <mergeCell ref="AB53:AD53"/>
    <mergeCell ref="AE53:AG53"/>
    <mergeCell ref="M57:R57"/>
    <mergeCell ref="B58:C58"/>
    <mergeCell ref="F58:K58"/>
    <mergeCell ref="M58:R58"/>
    <mergeCell ref="A50:A51"/>
    <mergeCell ref="B50:B51"/>
    <mergeCell ref="C50:L51"/>
    <mergeCell ref="M50:O51"/>
    <mergeCell ref="AB50:AB51"/>
    <mergeCell ref="AC50:AC51"/>
    <mergeCell ref="AD50:AD51"/>
    <mergeCell ref="AE50:AG51"/>
    <mergeCell ref="AH50:AJ51"/>
    <mergeCell ref="A48:A49"/>
    <mergeCell ref="B48:B49"/>
    <mergeCell ref="C48:L49"/>
    <mergeCell ref="M48:O49"/>
    <mergeCell ref="AB48:AB49"/>
    <mergeCell ref="AC48:AC49"/>
    <mergeCell ref="AD48:AD49"/>
    <mergeCell ref="AE48:AG49"/>
    <mergeCell ref="AH48:AJ49"/>
    <mergeCell ref="A46:A47"/>
    <mergeCell ref="B46:B47"/>
    <mergeCell ref="C46:L47"/>
    <mergeCell ref="M46:O47"/>
    <mergeCell ref="AB46:AB47"/>
    <mergeCell ref="AC46:AC47"/>
    <mergeCell ref="AD46:AD47"/>
    <mergeCell ref="AE46:AG47"/>
    <mergeCell ref="AH46:AJ47"/>
    <mergeCell ref="A44:A45"/>
    <mergeCell ref="B44:B45"/>
    <mergeCell ref="C44:L45"/>
    <mergeCell ref="M44:O45"/>
    <mergeCell ref="AB44:AB45"/>
    <mergeCell ref="AC44:AC45"/>
    <mergeCell ref="AD44:AD45"/>
    <mergeCell ref="AE44:AG45"/>
    <mergeCell ref="AH44:AJ45"/>
    <mergeCell ref="B16:C16"/>
    <mergeCell ref="AD12:AD13"/>
    <mergeCell ref="AE12:AG13"/>
    <mergeCell ref="AH12:AJ13"/>
    <mergeCell ref="AD10:AD11"/>
    <mergeCell ref="AE10:AG11"/>
    <mergeCell ref="AH10:AJ11"/>
    <mergeCell ref="F16:K16"/>
    <mergeCell ref="M16:R16"/>
    <mergeCell ref="A10:A11"/>
    <mergeCell ref="B10:B11"/>
    <mergeCell ref="C10:L11"/>
    <mergeCell ref="AB10:AB11"/>
    <mergeCell ref="AC10:AC11"/>
    <mergeCell ref="M10:O11"/>
    <mergeCell ref="M8:O9"/>
    <mergeCell ref="A12:A13"/>
    <mergeCell ref="B12:B13"/>
    <mergeCell ref="C12:L13"/>
    <mergeCell ref="AB12:AB13"/>
    <mergeCell ref="AC12:AC13"/>
    <mergeCell ref="M12:O13"/>
    <mergeCell ref="A8:A9"/>
    <mergeCell ref="B8:B9"/>
    <mergeCell ref="C8:L9"/>
    <mergeCell ref="AB8:AB9"/>
    <mergeCell ref="AC8:AC9"/>
    <mergeCell ref="A6:A7"/>
    <mergeCell ref="B6:B7"/>
    <mergeCell ref="AE8:AG9"/>
    <mergeCell ref="AH8:AJ9"/>
    <mergeCell ref="AD8:AD9"/>
    <mergeCell ref="C6:L7"/>
    <mergeCell ref="B1:AJ1"/>
    <mergeCell ref="J15:M15"/>
    <mergeCell ref="N15:R15"/>
    <mergeCell ref="S15:U15"/>
    <mergeCell ref="V15:X15"/>
    <mergeCell ref="Y15:AA15"/>
    <mergeCell ref="AB15:AD15"/>
    <mergeCell ref="AE15:AG15"/>
    <mergeCell ref="AH15:AJ15"/>
    <mergeCell ref="AE4:AG5"/>
    <mergeCell ref="B4:B5"/>
    <mergeCell ref="C4:O5"/>
    <mergeCell ref="P4:R5"/>
    <mergeCell ref="S4:U5"/>
    <mergeCell ref="AH4:AJ5"/>
    <mergeCell ref="AB6:AB7"/>
    <mergeCell ref="AC6:AC7"/>
    <mergeCell ref="M6:O7"/>
    <mergeCell ref="V4:X5"/>
    <mergeCell ref="Y4:AA5"/>
    <mergeCell ref="AB4:AD5"/>
    <mergeCell ref="AD6:AD7"/>
    <mergeCell ref="AE6:AG7"/>
    <mergeCell ref="AH6:AJ7"/>
    <mergeCell ref="F21:K21"/>
    <mergeCell ref="M21:R21"/>
    <mergeCell ref="B23:B24"/>
    <mergeCell ref="C23:O24"/>
    <mergeCell ref="P23:R24"/>
    <mergeCell ref="S23:U24"/>
    <mergeCell ref="M17:R17"/>
    <mergeCell ref="F18:K18"/>
    <mergeCell ref="M18:R18"/>
    <mergeCell ref="F19:K19"/>
    <mergeCell ref="M19:R19"/>
    <mergeCell ref="F20:K20"/>
    <mergeCell ref="M20:R20"/>
    <mergeCell ref="F17:K17"/>
    <mergeCell ref="B20:C20"/>
    <mergeCell ref="B18:C18"/>
    <mergeCell ref="V23:X24"/>
    <mergeCell ref="Y23:AA24"/>
    <mergeCell ref="AB23:AD24"/>
    <mergeCell ref="AE23:AG24"/>
    <mergeCell ref="AH23:AJ24"/>
    <mergeCell ref="A25:A26"/>
    <mergeCell ref="B25:B26"/>
    <mergeCell ref="C25:L26"/>
    <mergeCell ref="M25:O26"/>
    <mergeCell ref="AB25:AB26"/>
    <mergeCell ref="AC25:AC26"/>
    <mergeCell ref="AD25:AD26"/>
    <mergeCell ref="AE25:AG26"/>
    <mergeCell ref="AH25:AJ26"/>
    <mergeCell ref="A27:A28"/>
    <mergeCell ref="B27:B28"/>
    <mergeCell ref="C27:L28"/>
    <mergeCell ref="M27:O28"/>
    <mergeCell ref="AB27:AB28"/>
    <mergeCell ref="AC27:AC28"/>
    <mergeCell ref="AD27:AD28"/>
    <mergeCell ref="AE27:AG28"/>
    <mergeCell ref="AH27:AJ28"/>
    <mergeCell ref="A29:A30"/>
    <mergeCell ref="B29:B30"/>
    <mergeCell ref="C29:L30"/>
    <mergeCell ref="M29:O30"/>
    <mergeCell ref="AB29:AB30"/>
    <mergeCell ref="AC29:AC30"/>
    <mergeCell ref="AD29:AD30"/>
    <mergeCell ref="AE29:AG30"/>
    <mergeCell ref="AH29:AJ30"/>
    <mergeCell ref="A31:A32"/>
    <mergeCell ref="B31:B32"/>
    <mergeCell ref="C31:L32"/>
    <mergeCell ref="M31:O32"/>
    <mergeCell ref="AB31:AB32"/>
    <mergeCell ref="AC31:AC32"/>
    <mergeCell ref="AD31:AD32"/>
    <mergeCell ref="AE31:AG32"/>
    <mergeCell ref="B35:C35"/>
    <mergeCell ref="F35:K35"/>
    <mergeCell ref="M35:R35"/>
    <mergeCell ref="F36:K36"/>
    <mergeCell ref="M36:R36"/>
    <mergeCell ref="B37:C37"/>
    <mergeCell ref="F37:K37"/>
    <mergeCell ref="M37:R37"/>
    <mergeCell ref="AH31:AJ32"/>
    <mergeCell ref="J34:M34"/>
    <mergeCell ref="N34:R34"/>
    <mergeCell ref="S34:U34"/>
    <mergeCell ref="V34:X34"/>
    <mergeCell ref="Y34:AA34"/>
    <mergeCell ref="AB34:AD34"/>
    <mergeCell ref="AE34:AG34"/>
    <mergeCell ref="AH34:AJ34"/>
    <mergeCell ref="S61:U62"/>
    <mergeCell ref="V61:X62"/>
    <mergeCell ref="Y61:AA62"/>
    <mergeCell ref="AB61:AD62"/>
    <mergeCell ref="AE61:AG62"/>
    <mergeCell ref="AH61:AJ62"/>
    <mergeCell ref="F38:K38"/>
    <mergeCell ref="M38:R38"/>
    <mergeCell ref="B39:C39"/>
    <mergeCell ref="F39:K39"/>
    <mergeCell ref="M39:R39"/>
    <mergeCell ref="F40:K40"/>
    <mergeCell ref="M40:R40"/>
    <mergeCell ref="B42:B43"/>
    <mergeCell ref="C42:O43"/>
    <mergeCell ref="P42:R43"/>
    <mergeCell ref="S42:U43"/>
    <mergeCell ref="V42:X43"/>
    <mergeCell ref="Y42:AA43"/>
    <mergeCell ref="AB42:AD43"/>
    <mergeCell ref="AE42:AG43"/>
    <mergeCell ref="AH42:AJ43"/>
    <mergeCell ref="J53:M53"/>
    <mergeCell ref="N53:R53"/>
    <mergeCell ref="AD63:AD64"/>
    <mergeCell ref="AE63:AG64"/>
    <mergeCell ref="AH63:AJ64"/>
    <mergeCell ref="AD65:AD66"/>
    <mergeCell ref="A65:A66"/>
    <mergeCell ref="B65:B66"/>
    <mergeCell ref="C65:L66"/>
    <mergeCell ref="M65:O66"/>
    <mergeCell ref="AB65:AB66"/>
    <mergeCell ref="AC65:AC66"/>
    <mergeCell ref="A63:A64"/>
    <mergeCell ref="B63:B64"/>
    <mergeCell ref="C63:L64"/>
    <mergeCell ref="M63:O64"/>
    <mergeCell ref="AB63:AB64"/>
    <mergeCell ref="AC63:AC64"/>
    <mergeCell ref="AE65:AG66"/>
    <mergeCell ref="AH65:AJ66"/>
    <mergeCell ref="AD67:AD68"/>
    <mergeCell ref="AE67:AG68"/>
    <mergeCell ref="A67:A68"/>
    <mergeCell ref="B67:B68"/>
    <mergeCell ref="C67:L68"/>
    <mergeCell ref="M67:O68"/>
    <mergeCell ref="AB67:AB68"/>
    <mergeCell ref="AC67:AC68"/>
    <mergeCell ref="AH67:AJ68"/>
    <mergeCell ref="A69:A70"/>
    <mergeCell ref="B69:B70"/>
    <mergeCell ref="C69:L70"/>
    <mergeCell ref="M69:O70"/>
    <mergeCell ref="AB69:AB70"/>
    <mergeCell ref="AC69:AC70"/>
    <mergeCell ref="AD69:AD70"/>
    <mergeCell ref="AE69:AG70"/>
    <mergeCell ref="AH69:AJ70"/>
    <mergeCell ref="B2:AJ2"/>
    <mergeCell ref="F78:K78"/>
    <mergeCell ref="M78:R78"/>
    <mergeCell ref="B75:C75"/>
    <mergeCell ref="F75:K75"/>
    <mergeCell ref="M75:R75"/>
    <mergeCell ref="F76:K76"/>
    <mergeCell ref="M76:R76"/>
    <mergeCell ref="B77:C77"/>
    <mergeCell ref="F77:K77"/>
    <mergeCell ref="M77:R77"/>
    <mergeCell ref="AE72:AG72"/>
    <mergeCell ref="AH72:AJ72"/>
    <mergeCell ref="B73:C73"/>
    <mergeCell ref="F73:K73"/>
    <mergeCell ref="M73:R73"/>
    <mergeCell ref="F74:K74"/>
    <mergeCell ref="M74:R74"/>
    <mergeCell ref="J72:M72"/>
    <mergeCell ref="N72:R72"/>
    <mergeCell ref="S72:U72"/>
    <mergeCell ref="V72:X72"/>
    <mergeCell ref="Y72:AA72"/>
    <mergeCell ref="AB72:AD72"/>
  </mergeCells>
  <dataValidations disablePrompts="1" count="1">
    <dataValidation type="list" allowBlank="1" showInputMessage="1" showErrorMessage="1" sqref="AH60 AJ60 AJ22 AJ41 AH41 AH22">
      <formula1>"0,1,2,3"</formula1>
    </dataValidation>
  </dataValidations>
  <printOptions horizontalCentered="1"/>
  <pageMargins left="0.39370078740157483" right="0.35433070866141736" top="0.19685039370078741" bottom="0.19685039370078741" header="0" footer="0"/>
  <pageSetup paperSize="9" orientation="portrait" horizontalDpi="300" verticalDpi="300" r:id="rId1"/>
  <headerFooter alignWithMargins="0"/>
  <rowBreaks count="1" manualBreakCount="1">
    <brk id="59" max="16383" man="1"/>
  </rowBreaks>
  <ignoredErrors>
    <ignoredError sqref="M19 M38 M5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AP252"/>
  <sheetViews>
    <sheetView zoomScaleNormal="100" workbookViewId="0"/>
  </sheetViews>
  <sheetFormatPr defaultRowHeight="12.75" x14ac:dyDescent="0.2"/>
  <cols>
    <col min="1" max="9" width="2.5703125" style="12" customWidth="1"/>
    <col min="10" max="10" width="1.7109375" style="12" customWidth="1"/>
    <col min="11" max="16" width="2.5703125" style="12" customWidth="1"/>
    <col min="17" max="17" width="2.5703125" style="66" customWidth="1"/>
    <col min="18" max="19" width="2.5703125" style="12" customWidth="1"/>
    <col min="20" max="20" width="2.5703125" style="35" customWidth="1"/>
    <col min="21" max="30" width="2.5703125" style="12" customWidth="1"/>
    <col min="31" max="31" width="1.7109375" style="12" customWidth="1"/>
    <col min="32" max="40" width="2.5703125" style="12" customWidth="1"/>
    <col min="41" max="41" width="2.5703125" style="36" customWidth="1"/>
    <col min="42" max="42" width="9.140625" style="67"/>
    <col min="43" max="16384" width="9.140625" style="12"/>
  </cols>
  <sheetData>
    <row r="2" spans="1:42" s="18" customFormat="1" ht="11.25" x14ac:dyDescent="0.2">
      <c r="A2" s="14" t="str">
        <f>Prijave!$D$3</f>
        <v>MLADINCI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6"/>
      <c r="R2" s="15"/>
      <c r="S2" s="15"/>
      <c r="T2" s="17"/>
      <c r="V2" s="14" t="str">
        <f>Prijave!$D$3</f>
        <v>MLADINCI</v>
      </c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6"/>
      <c r="AM2" s="15"/>
      <c r="AN2" s="15"/>
      <c r="AO2" s="15"/>
      <c r="AP2" s="19"/>
    </row>
    <row r="3" spans="1:42" s="18" customFormat="1" ht="11.25" x14ac:dyDescent="0.2">
      <c r="A3" s="15" t="s">
        <v>33</v>
      </c>
      <c r="B3" s="15"/>
      <c r="C3" s="15"/>
      <c r="D3" s="15"/>
      <c r="E3" s="15"/>
      <c r="F3" s="342" t="s">
        <v>34</v>
      </c>
      <c r="G3" s="342"/>
      <c r="H3" s="346"/>
      <c r="I3" s="125">
        <f ca="1">INDIRECT("'Predtekmovanje'!$B"&amp;$AP3)</f>
        <v>1</v>
      </c>
      <c r="J3" s="15"/>
      <c r="K3" s="342" t="s">
        <v>35</v>
      </c>
      <c r="L3" s="346"/>
      <c r="M3" s="125">
        <v>1</v>
      </c>
      <c r="O3" s="15"/>
      <c r="P3" s="15"/>
      <c r="Q3" s="347"/>
      <c r="R3" s="347"/>
      <c r="S3" s="347"/>
      <c r="T3" s="348"/>
      <c r="V3" s="15" t="s">
        <v>33</v>
      </c>
      <c r="W3" s="15"/>
      <c r="X3" s="15"/>
      <c r="Y3" s="15"/>
      <c r="Z3" s="15"/>
      <c r="AA3" s="342" t="s">
        <v>34</v>
      </c>
      <c r="AB3" s="342"/>
      <c r="AC3" s="346"/>
      <c r="AD3" s="125">
        <f ca="1">INDIRECT("'Predtekmovanje'!$B"&amp;$AP3)</f>
        <v>1</v>
      </c>
      <c r="AE3" s="15"/>
      <c r="AF3" s="342" t="s">
        <v>35</v>
      </c>
      <c r="AG3" s="346"/>
      <c r="AH3" s="125">
        <v>1</v>
      </c>
      <c r="AI3" s="15"/>
      <c r="AJ3" s="15"/>
      <c r="AK3" s="15"/>
      <c r="AL3" s="349"/>
      <c r="AM3" s="349"/>
      <c r="AN3" s="349"/>
      <c r="AO3" s="15"/>
      <c r="AP3" s="19">
        <v>4</v>
      </c>
    </row>
    <row r="4" spans="1:42" s="18" customFormat="1" ht="11.25" x14ac:dyDescent="0.2">
      <c r="A4" s="342"/>
      <c r="B4" s="342"/>
      <c r="C4" s="342"/>
      <c r="D4" s="126"/>
      <c r="M4" s="15"/>
      <c r="N4" s="15"/>
      <c r="O4" s="15"/>
      <c r="P4" s="15"/>
      <c r="Q4" s="343"/>
      <c r="R4" s="344"/>
      <c r="S4" s="15"/>
      <c r="T4" s="17"/>
      <c r="V4" s="15"/>
      <c r="W4" s="15"/>
      <c r="X4" s="15"/>
      <c r="Y4" s="15"/>
      <c r="Z4" s="15"/>
      <c r="AA4" s="15"/>
      <c r="AB4" s="23"/>
      <c r="AC4" s="21"/>
      <c r="AD4" s="15"/>
      <c r="AE4" s="15"/>
      <c r="AF4" s="15"/>
      <c r="AG4" s="15"/>
      <c r="AH4" s="15"/>
      <c r="AI4" s="15"/>
      <c r="AJ4" s="15"/>
      <c r="AK4" s="15"/>
      <c r="AL4" s="343"/>
      <c r="AM4" s="344"/>
      <c r="AN4" s="15"/>
      <c r="AO4" s="15"/>
      <c r="AP4" s="19"/>
    </row>
    <row r="5" spans="1:42" s="26" customFormat="1" x14ac:dyDescent="0.2">
      <c r="A5" s="345" t="str">
        <f ca="1">INDIRECT("'Predtekmovanje'!$C"&amp;$AP3+2)</f>
        <v/>
      </c>
      <c r="B5" s="345"/>
      <c r="C5" s="345"/>
      <c r="D5" s="345"/>
      <c r="E5" s="345"/>
      <c r="F5" s="345"/>
      <c r="G5" s="345"/>
      <c r="H5" s="345"/>
      <c r="I5" s="345"/>
      <c r="J5" s="24" t="s">
        <v>5</v>
      </c>
      <c r="K5" s="345" t="str">
        <f ca="1">INDIRECT("'Predtekmovanje'!$C"&amp;$AP3+8)</f>
        <v/>
      </c>
      <c r="L5" s="345"/>
      <c r="M5" s="345"/>
      <c r="N5" s="345"/>
      <c r="O5" s="345"/>
      <c r="P5" s="345"/>
      <c r="Q5" s="345"/>
      <c r="R5" s="345"/>
      <c r="S5" s="345"/>
      <c r="T5" s="25"/>
      <c r="V5" s="345" t="str">
        <f ca="1">INDIRECT("'Predtekmovanje'!$C"&amp;$AP3+4)</f>
        <v/>
      </c>
      <c r="W5" s="345"/>
      <c r="X5" s="345"/>
      <c r="Y5" s="345"/>
      <c r="Z5" s="345"/>
      <c r="AA5" s="345"/>
      <c r="AB5" s="345"/>
      <c r="AC5" s="345"/>
      <c r="AD5" s="345"/>
      <c r="AE5" s="24" t="s">
        <v>5</v>
      </c>
      <c r="AF5" s="345" t="str">
        <f ca="1">INDIRECT("'Predtekmovanje'!$C"&amp;$AP3+6)</f>
        <v/>
      </c>
      <c r="AG5" s="345"/>
      <c r="AH5" s="345"/>
      <c r="AI5" s="345"/>
      <c r="AJ5" s="345"/>
      <c r="AK5" s="345"/>
      <c r="AL5" s="345"/>
      <c r="AM5" s="345"/>
      <c r="AN5" s="345"/>
      <c r="AO5" s="24"/>
      <c r="AP5" s="27"/>
    </row>
    <row r="6" spans="1:42" s="30" customFormat="1" ht="12" x14ac:dyDescent="0.2">
      <c r="A6" s="340" t="str">
        <f ca="1">INDIRECT("'Predtekmovanje'!$M"&amp;$AP3+2)</f>
        <v/>
      </c>
      <c r="B6" s="340"/>
      <c r="C6" s="340"/>
      <c r="D6" s="340"/>
      <c r="E6" s="340"/>
      <c r="F6" s="340"/>
      <c r="G6" s="340"/>
      <c r="H6" s="340"/>
      <c r="I6" s="340"/>
      <c r="J6" s="28"/>
      <c r="K6" s="340" t="str">
        <f ca="1">INDIRECT("'Predtekmovanje'!$M"&amp;$AP3+8)</f>
        <v/>
      </c>
      <c r="L6" s="340"/>
      <c r="M6" s="340"/>
      <c r="N6" s="340"/>
      <c r="O6" s="340"/>
      <c r="P6" s="340"/>
      <c r="Q6" s="340"/>
      <c r="R6" s="340"/>
      <c r="S6" s="340"/>
      <c r="T6" s="29"/>
      <c r="V6" s="340" t="str">
        <f ca="1">INDIRECT("'Predtekmovanje'!$M"&amp;$AP3+4)</f>
        <v/>
      </c>
      <c r="W6" s="340"/>
      <c r="X6" s="340"/>
      <c r="Y6" s="340"/>
      <c r="Z6" s="340"/>
      <c r="AA6" s="340"/>
      <c r="AB6" s="340"/>
      <c r="AC6" s="340"/>
      <c r="AD6" s="340"/>
      <c r="AE6" s="28"/>
      <c r="AF6" s="340" t="str">
        <f ca="1">INDIRECT("'Predtekmovanje'!$M"&amp;$AP3+6)</f>
        <v/>
      </c>
      <c r="AG6" s="340"/>
      <c r="AH6" s="340"/>
      <c r="AI6" s="340"/>
      <c r="AJ6" s="340"/>
      <c r="AK6" s="340"/>
      <c r="AL6" s="340"/>
      <c r="AM6" s="340"/>
      <c r="AN6" s="340"/>
      <c r="AO6" s="28"/>
      <c r="AP6" s="31"/>
    </row>
    <row r="7" spans="1:42" x14ac:dyDescent="0.2">
      <c r="A7" s="32"/>
      <c r="B7" s="32"/>
      <c r="C7" s="32"/>
      <c r="D7" s="32"/>
      <c r="E7" s="32"/>
      <c r="F7" s="32"/>
      <c r="G7" s="32"/>
      <c r="H7" s="32"/>
      <c r="I7" s="32"/>
      <c r="J7" s="33"/>
      <c r="K7" s="32"/>
      <c r="L7" s="32"/>
      <c r="M7" s="32"/>
      <c r="N7" s="32"/>
      <c r="O7" s="32"/>
      <c r="P7" s="32"/>
      <c r="Q7" s="34"/>
      <c r="R7" s="32"/>
      <c r="S7" s="32"/>
      <c r="V7" s="32"/>
      <c r="W7" s="32"/>
      <c r="X7" s="32"/>
      <c r="Y7" s="32"/>
      <c r="Z7" s="32"/>
      <c r="AA7" s="32"/>
      <c r="AB7" s="32"/>
      <c r="AC7" s="32"/>
      <c r="AD7" s="32"/>
      <c r="AE7" s="33"/>
      <c r="AF7" s="32"/>
      <c r="AG7" s="32"/>
      <c r="AH7" s="32"/>
      <c r="AI7" s="32"/>
      <c r="AJ7" s="32"/>
      <c r="AK7" s="32"/>
      <c r="AL7" s="34"/>
      <c r="AM7" s="32"/>
      <c r="AN7" s="32"/>
      <c r="AP7" s="37"/>
    </row>
    <row r="8" spans="1:42" s="4" customFormat="1" ht="9.75" x14ac:dyDescent="0.2">
      <c r="A8" s="38"/>
      <c r="B8" s="11" t="s">
        <v>6</v>
      </c>
      <c r="C8" s="11"/>
      <c r="D8" s="11" t="s">
        <v>7</v>
      </c>
      <c r="E8" s="11"/>
      <c r="F8" s="11" t="s">
        <v>23</v>
      </c>
      <c r="G8" s="11"/>
      <c r="H8" s="11" t="s">
        <v>24</v>
      </c>
      <c r="I8" s="11"/>
      <c r="J8" s="39"/>
      <c r="K8" s="11"/>
      <c r="L8" s="11" t="s">
        <v>6</v>
      </c>
      <c r="M8" s="11"/>
      <c r="N8" s="11" t="s">
        <v>7</v>
      </c>
      <c r="O8" s="11"/>
      <c r="P8" s="11" t="s">
        <v>25</v>
      </c>
      <c r="Q8" s="40"/>
      <c r="R8" s="11" t="s">
        <v>24</v>
      </c>
      <c r="S8" s="38"/>
      <c r="T8" s="5"/>
      <c r="V8" s="38"/>
      <c r="W8" s="11" t="s">
        <v>6</v>
      </c>
      <c r="X8" s="11"/>
      <c r="Y8" s="11" t="s">
        <v>7</v>
      </c>
      <c r="Z8" s="11"/>
      <c r="AA8" s="11" t="s">
        <v>25</v>
      </c>
      <c r="AB8" s="11"/>
      <c r="AC8" s="11" t="s">
        <v>24</v>
      </c>
      <c r="AD8" s="11"/>
      <c r="AE8" s="39"/>
      <c r="AF8" s="11"/>
      <c r="AG8" s="11" t="s">
        <v>6</v>
      </c>
      <c r="AH8" s="11"/>
      <c r="AI8" s="11" t="s">
        <v>7</v>
      </c>
      <c r="AJ8" s="11"/>
      <c r="AK8" s="11" t="s">
        <v>25</v>
      </c>
      <c r="AL8" s="40"/>
      <c r="AM8" s="11" t="s">
        <v>24</v>
      </c>
      <c r="AN8" s="38"/>
      <c r="AO8" s="6"/>
      <c r="AP8" s="41"/>
    </row>
    <row r="9" spans="1:42" s="4" customFormat="1" ht="9.75" x14ac:dyDescent="0.2">
      <c r="A9" s="38"/>
      <c r="B9" s="42"/>
      <c r="C9" s="11"/>
      <c r="D9" s="42"/>
      <c r="E9" s="11"/>
      <c r="F9" s="42"/>
      <c r="G9" s="11"/>
      <c r="H9" s="42"/>
      <c r="I9" s="11"/>
      <c r="J9" s="39"/>
      <c r="K9" s="11"/>
      <c r="L9" s="42"/>
      <c r="M9" s="11"/>
      <c r="N9" s="42"/>
      <c r="O9" s="11"/>
      <c r="P9" s="42"/>
      <c r="Q9" s="40"/>
      <c r="R9" s="42"/>
      <c r="S9" s="38"/>
      <c r="T9" s="5"/>
      <c r="V9" s="38"/>
      <c r="W9" s="42"/>
      <c r="X9" s="11"/>
      <c r="Y9" s="42"/>
      <c r="Z9" s="11"/>
      <c r="AA9" s="42"/>
      <c r="AB9" s="11"/>
      <c r="AC9" s="42"/>
      <c r="AD9" s="11"/>
      <c r="AE9" s="39"/>
      <c r="AF9" s="11"/>
      <c r="AG9" s="42"/>
      <c r="AH9" s="11"/>
      <c r="AI9" s="42"/>
      <c r="AJ9" s="11"/>
      <c r="AK9" s="42"/>
      <c r="AL9" s="40"/>
      <c r="AM9" s="42"/>
      <c r="AN9" s="38"/>
      <c r="AO9" s="6"/>
      <c r="AP9" s="41"/>
    </row>
    <row r="10" spans="1:42" s="18" customFormat="1" ht="11.2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16"/>
      <c r="K10" s="43"/>
      <c r="L10" s="43"/>
      <c r="M10" s="43"/>
      <c r="N10" s="43"/>
      <c r="O10" s="43"/>
      <c r="P10" s="43"/>
      <c r="Q10" s="23"/>
      <c r="R10" s="43"/>
      <c r="S10" s="43"/>
      <c r="T10" s="17"/>
      <c r="V10" s="43"/>
      <c r="W10" s="43"/>
      <c r="X10" s="43"/>
      <c r="Y10" s="43"/>
      <c r="Z10" s="43"/>
      <c r="AA10" s="43"/>
      <c r="AB10" s="43"/>
      <c r="AC10" s="43"/>
      <c r="AD10" s="43"/>
      <c r="AE10" s="16"/>
      <c r="AF10" s="43"/>
      <c r="AG10" s="43"/>
      <c r="AH10" s="43"/>
      <c r="AI10" s="43"/>
      <c r="AJ10" s="43"/>
      <c r="AK10" s="43"/>
      <c r="AL10" s="23"/>
      <c r="AM10" s="43"/>
      <c r="AN10" s="43"/>
      <c r="AO10" s="15"/>
      <c r="AP10" s="19"/>
    </row>
    <row r="11" spans="1:42" s="50" customFormat="1" ht="15.75" x14ac:dyDescent="0.25">
      <c r="B11" s="44"/>
      <c r="C11" s="44"/>
      <c r="D11" s="44" t="s">
        <v>26</v>
      </c>
      <c r="E11" s="44"/>
      <c r="F11" s="44"/>
      <c r="G11" s="44"/>
      <c r="H11" s="341"/>
      <c r="I11" s="341"/>
      <c r="J11" s="46" t="s">
        <v>8</v>
      </c>
      <c r="K11" s="47"/>
      <c r="L11" s="45"/>
      <c r="M11" s="44"/>
      <c r="N11" s="44"/>
      <c r="O11" s="44"/>
      <c r="P11" s="44"/>
      <c r="Q11" s="48"/>
      <c r="R11" s="44"/>
      <c r="S11" s="44"/>
      <c r="T11" s="49"/>
      <c r="W11" s="44"/>
      <c r="X11" s="44"/>
      <c r="Y11" s="44" t="s">
        <v>26</v>
      </c>
      <c r="Z11" s="44"/>
      <c r="AA11" s="44"/>
      <c r="AB11" s="44"/>
      <c r="AC11" s="341"/>
      <c r="AD11" s="341"/>
      <c r="AE11" s="46" t="s">
        <v>8</v>
      </c>
      <c r="AF11" s="47"/>
      <c r="AG11" s="45"/>
      <c r="AH11" s="44"/>
      <c r="AI11" s="44"/>
      <c r="AJ11" s="44"/>
      <c r="AK11" s="44"/>
      <c r="AL11" s="48"/>
      <c r="AM11" s="44"/>
      <c r="AN11" s="44"/>
      <c r="AO11" s="44"/>
      <c r="AP11" s="51"/>
    </row>
    <row r="12" spans="1:42" s="50" customFormat="1" ht="15.75" x14ac:dyDescent="0.25">
      <c r="B12" s="44"/>
      <c r="C12" s="44"/>
      <c r="D12" s="44" t="s">
        <v>27</v>
      </c>
      <c r="E12" s="44"/>
      <c r="F12" s="44"/>
      <c r="G12" s="44"/>
      <c r="H12" s="47"/>
      <c r="I12" s="45"/>
      <c r="J12" s="46" t="s">
        <v>8</v>
      </c>
      <c r="K12" s="47"/>
      <c r="L12" s="45"/>
      <c r="M12" s="44"/>
      <c r="N12" s="44"/>
      <c r="O12" s="44"/>
      <c r="P12" s="44"/>
      <c r="Q12" s="48"/>
      <c r="R12" s="44"/>
      <c r="S12" s="44"/>
      <c r="T12" s="49"/>
      <c r="W12" s="44"/>
      <c r="X12" s="44"/>
      <c r="Y12" s="44" t="s">
        <v>27</v>
      </c>
      <c r="Z12" s="44"/>
      <c r="AA12" s="44"/>
      <c r="AB12" s="44"/>
      <c r="AC12" s="47"/>
      <c r="AD12" s="45"/>
      <c r="AE12" s="46" t="s">
        <v>8</v>
      </c>
      <c r="AF12" s="47"/>
      <c r="AG12" s="45"/>
      <c r="AH12" s="44"/>
      <c r="AI12" s="44"/>
      <c r="AJ12" s="44"/>
      <c r="AK12" s="44"/>
      <c r="AL12" s="48"/>
      <c r="AM12" s="44"/>
      <c r="AN12" s="44"/>
      <c r="AO12" s="44"/>
      <c r="AP12" s="51"/>
    </row>
    <row r="13" spans="1:42" s="50" customFormat="1" ht="15.75" x14ac:dyDescent="0.25">
      <c r="B13" s="44"/>
      <c r="C13" s="44"/>
      <c r="D13" s="44" t="s">
        <v>28</v>
      </c>
      <c r="E13" s="44"/>
      <c r="F13" s="44"/>
      <c r="G13" s="44"/>
      <c r="H13" s="47"/>
      <c r="I13" s="45"/>
      <c r="J13" s="46" t="s">
        <v>8</v>
      </c>
      <c r="K13" s="47"/>
      <c r="L13" s="45"/>
      <c r="M13" s="44"/>
      <c r="N13" s="44"/>
      <c r="O13" s="44"/>
      <c r="P13" s="44"/>
      <c r="Q13" s="48"/>
      <c r="R13" s="44"/>
      <c r="S13" s="44"/>
      <c r="T13" s="49"/>
      <c r="W13" s="44"/>
      <c r="X13" s="44"/>
      <c r="Y13" s="44" t="s">
        <v>28</v>
      </c>
      <c r="Z13" s="44"/>
      <c r="AA13" s="44"/>
      <c r="AB13" s="44"/>
      <c r="AC13" s="47"/>
      <c r="AD13" s="45"/>
      <c r="AE13" s="46" t="s">
        <v>8</v>
      </c>
      <c r="AF13" s="47"/>
      <c r="AG13" s="45"/>
      <c r="AH13" s="44"/>
      <c r="AI13" s="44"/>
      <c r="AJ13" s="44"/>
      <c r="AK13" s="44"/>
      <c r="AL13" s="48"/>
      <c r="AM13" s="44"/>
      <c r="AN13" s="44"/>
      <c r="AO13" s="44"/>
      <c r="AP13" s="51"/>
    </row>
    <row r="14" spans="1:42" s="50" customFormat="1" ht="15.75" x14ac:dyDescent="0.25">
      <c r="B14" s="44"/>
      <c r="C14" s="44"/>
      <c r="D14" s="44" t="s">
        <v>29</v>
      </c>
      <c r="E14" s="44"/>
      <c r="F14" s="44"/>
      <c r="G14" s="44"/>
      <c r="H14" s="47"/>
      <c r="I14" s="45"/>
      <c r="J14" s="46" t="s">
        <v>8</v>
      </c>
      <c r="K14" s="47"/>
      <c r="L14" s="45"/>
      <c r="M14" s="44"/>
      <c r="N14" s="44"/>
      <c r="O14" s="44"/>
      <c r="P14" s="44"/>
      <c r="Q14" s="48"/>
      <c r="R14" s="44"/>
      <c r="S14" s="44"/>
      <c r="T14" s="49"/>
      <c r="W14" s="44"/>
      <c r="X14" s="44"/>
      <c r="Y14" s="44" t="s">
        <v>29</v>
      </c>
      <c r="Z14" s="44"/>
      <c r="AA14" s="44"/>
      <c r="AB14" s="44"/>
      <c r="AC14" s="47"/>
      <c r="AD14" s="45"/>
      <c r="AE14" s="46" t="s">
        <v>8</v>
      </c>
      <c r="AF14" s="47"/>
      <c r="AG14" s="45"/>
      <c r="AH14" s="44"/>
      <c r="AI14" s="44"/>
      <c r="AJ14" s="44"/>
      <c r="AK14" s="44"/>
      <c r="AL14" s="48"/>
      <c r="AM14" s="44"/>
      <c r="AN14" s="44"/>
      <c r="AO14" s="44"/>
      <c r="AP14" s="51"/>
    </row>
    <row r="15" spans="1:42" s="50" customFormat="1" ht="15.75" x14ac:dyDescent="0.25">
      <c r="B15" s="44"/>
      <c r="C15" s="44"/>
      <c r="D15" s="44" t="s">
        <v>30</v>
      </c>
      <c r="E15" s="44"/>
      <c r="F15" s="44"/>
      <c r="G15" s="44"/>
      <c r="H15" s="47"/>
      <c r="I15" s="45"/>
      <c r="J15" s="46" t="s">
        <v>8</v>
      </c>
      <c r="K15" s="47"/>
      <c r="L15" s="45"/>
      <c r="M15" s="44"/>
      <c r="N15" s="44"/>
      <c r="O15" s="44"/>
      <c r="P15" s="44"/>
      <c r="Q15" s="48"/>
      <c r="R15" s="44"/>
      <c r="S15" s="44"/>
      <c r="T15" s="49"/>
      <c r="W15" s="44"/>
      <c r="X15" s="44"/>
      <c r="Y15" s="44" t="s">
        <v>30</v>
      </c>
      <c r="Z15" s="44"/>
      <c r="AA15" s="44"/>
      <c r="AB15" s="44"/>
      <c r="AC15" s="47"/>
      <c r="AD15" s="45"/>
      <c r="AE15" s="46" t="s">
        <v>8</v>
      </c>
      <c r="AF15" s="47"/>
      <c r="AG15" s="45"/>
      <c r="AH15" s="44"/>
      <c r="AI15" s="44"/>
      <c r="AJ15" s="44"/>
      <c r="AK15" s="44"/>
      <c r="AL15" s="48"/>
      <c r="AM15" s="44"/>
      <c r="AN15" s="44"/>
      <c r="AO15" s="44"/>
      <c r="AP15" s="51"/>
    </row>
    <row r="16" spans="1:42" s="50" customFormat="1" ht="15.75" x14ac:dyDescent="0.25">
      <c r="B16" s="44"/>
      <c r="C16" s="44"/>
      <c r="D16" s="44"/>
      <c r="E16" s="44"/>
      <c r="F16" s="44"/>
      <c r="G16" s="44"/>
      <c r="H16" s="44"/>
      <c r="I16" s="46"/>
      <c r="J16" s="46"/>
      <c r="K16" s="44"/>
      <c r="L16" s="46"/>
      <c r="M16" s="44"/>
      <c r="N16" s="44"/>
      <c r="O16" s="44"/>
      <c r="P16" s="44"/>
      <c r="Q16" s="48"/>
      <c r="R16" s="44"/>
      <c r="S16" s="44"/>
      <c r="T16" s="49"/>
      <c r="W16" s="44"/>
      <c r="X16" s="44"/>
      <c r="Y16" s="44"/>
      <c r="Z16" s="44"/>
      <c r="AA16" s="44"/>
      <c r="AB16" s="44"/>
      <c r="AC16" s="44"/>
      <c r="AD16" s="46"/>
      <c r="AE16" s="46"/>
      <c r="AF16" s="44"/>
      <c r="AG16" s="46"/>
      <c r="AH16" s="44"/>
      <c r="AI16" s="44"/>
      <c r="AJ16" s="44"/>
      <c r="AK16" s="44"/>
      <c r="AL16" s="48"/>
      <c r="AM16" s="44"/>
      <c r="AN16" s="44"/>
      <c r="AO16" s="44"/>
      <c r="AP16" s="51"/>
    </row>
    <row r="17" spans="1:42" s="44" customFormat="1" ht="15.75" x14ac:dyDescent="0.25">
      <c r="I17" s="46"/>
      <c r="J17" s="46"/>
      <c r="L17" s="46"/>
      <c r="Q17" s="48"/>
      <c r="T17" s="49"/>
      <c r="AD17" s="46"/>
      <c r="AE17" s="46"/>
      <c r="AG17" s="46"/>
      <c r="AL17" s="48"/>
      <c r="AP17" s="51"/>
    </row>
    <row r="18" spans="1:42" s="57" customFormat="1" ht="15.75" thickBot="1" x14ac:dyDescent="0.3">
      <c r="B18" s="53"/>
      <c r="C18" s="52" t="s">
        <v>31</v>
      </c>
      <c r="D18" s="53"/>
      <c r="E18" s="53"/>
      <c r="F18" s="53"/>
      <c r="G18" s="53"/>
      <c r="H18" s="68"/>
      <c r="I18" s="69"/>
      <c r="J18" s="54" t="s">
        <v>8</v>
      </c>
      <c r="K18" s="68"/>
      <c r="L18" s="69"/>
      <c r="M18" s="53"/>
      <c r="N18" s="53"/>
      <c r="O18" s="53"/>
      <c r="P18" s="53"/>
      <c r="Q18" s="55"/>
      <c r="R18" s="53"/>
      <c r="S18" s="53"/>
      <c r="T18" s="56"/>
      <c r="W18" s="53"/>
      <c r="X18" s="52" t="s">
        <v>31</v>
      </c>
      <c r="Y18" s="53"/>
      <c r="Z18" s="53"/>
      <c r="AA18" s="53"/>
      <c r="AB18" s="53"/>
      <c r="AC18" s="68"/>
      <c r="AD18" s="69"/>
      <c r="AE18" s="54" t="s">
        <v>8</v>
      </c>
      <c r="AF18" s="68"/>
      <c r="AG18" s="69"/>
      <c r="AH18" s="53"/>
      <c r="AI18" s="53"/>
      <c r="AJ18" s="53"/>
      <c r="AK18" s="53"/>
      <c r="AL18" s="55"/>
      <c r="AM18" s="53"/>
      <c r="AN18" s="53"/>
      <c r="AO18" s="53"/>
      <c r="AP18" s="58"/>
    </row>
    <row r="19" spans="1:42" s="1" customFormat="1" ht="12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9"/>
      <c r="R19" s="2"/>
      <c r="S19" s="2"/>
      <c r="T19" s="60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59"/>
      <c r="AM19" s="2"/>
      <c r="AN19" s="2"/>
      <c r="AO19" s="2"/>
      <c r="AP19" s="61"/>
    </row>
    <row r="20" spans="1:42" x14ac:dyDescent="0.2">
      <c r="A20" s="36" t="s">
        <v>32</v>
      </c>
      <c r="B20" s="36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3"/>
      <c r="R20" s="62"/>
      <c r="S20" s="36"/>
      <c r="V20" s="36" t="s">
        <v>32</v>
      </c>
      <c r="W20" s="36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3"/>
      <c r="AM20" s="62"/>
      <c r="AN20" s="36"/>
      <c r="AP20" s="37"/>
    </row>
    <row r="21" spans="1:42" x14ac:dyDescent="0.2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3"/>
      <c r="R21" s="62"/>
      <c r="S21" s="62"/>
      <c r="T21" s="64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3"/>
      <c r="AM21" s="62"/>
      <c r="AN21" s="62"/>
      <c r="AP21" s="37"/>
    </row>
    <row r="23" spans="1:42" s="18" customFormat="1" ht="11.25" x14ac:dyDescent="0.2">
      <c r="A23" s="14" t="str">
        <f>Prijave!$D$3</f>
        <v>MLADINCI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6"/>
      <c r="R23" s="15"/>
      <c r="S23" s="15"/>
      <c r="T23" s="17"/>
      <c r="V23" s="14" t="str">
        <f>Prijave!$D$3</f>
        <v>MLADINCI</v>
      </c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6"/>
      <c r="AM23" s="15"/>
      <c r="AN23" s="15"/>
      <c r="AO23" s="15"/>
      <c r="AP23" s="19"/>
    </row>
    <row r="24" spans="1:42" s="18" customFormat="1" ht="11.25" x14ac:dyDescent="0.2">
      <c r="A24" s="15" t="s">
        <v>33</v>
      </c>
      <c r="B24" s="15"/>
      <c r="C24" s="15"/>
      <c r="D24" s="15"/>
      <c r="E24" s="15"/>
      <c r="F24" s="342" t="s">
        <v>34</v>
      </c>
      <c r="G24" s="342"/>
      <c r="H24" s="346"/>
      <c r="I24" s="125">
        <f ca="1">INDIRECT("'Predtekmovanje'!$B"&amp;$AP3)</f>
        <v>1</v>
      </c>
      <c r="J24" s="15"/>
      <c r="K24" s="342" t="s">
        <v>35</v>
      </c>
      <c r="L24" s="346"/>
      <c r="M24" s="125">
        <v>2</v>
      </c>
      <c r="O24" s="15"/>
      <c r="P24" s="15"/>
      <c r="Q24" s="347"/>
      <c r="R24" s="347"/>
      <c r="S24" s="347"/>
      <c r="T24" s="348"/>
      <c r="V24" s="15" t="s">
        <v>33</v>
      </c>
      <c r="W24" s="15"/>
      <c r="X24" s="15"/>
      <c r="Y24" s="15"/>
      <c r="Z24" s="15"/>
      <c r="AA24" s="342" t="s">
        <v>34</v>
      </c>
      <c r="AB24" s="342"/>
      <c r="AC24" s="346"/>
      <c r="AD24" s="125">
        <f ca="1">INDIRECT("'Predtekmovanje'!$B"&amp;$AP3)</f>
        <v>1</v>
      </c>
      <c r="AE24" s="15"/>
      <c r="AF24" s="342" t="s">
        <v>35</v>
      </c>
      <c r="AG24" s="346"/>
      <c r="AH24" s="125">
        <v>2</v>
      </c>
      <c r="AI24" s="15"/>
      <c r="AJ24" s="15"/>
      <c r="AK24" s="15"/>
      <c r="AL24" s="349"/>
      <c r="AM24" s="349"/>
      <c r="AN24" s="349"/>
      <c r="AO24" s="15"/>
      <c r="AP24" s="19"/>
    </row>
    <row r="25" spans="1:42" s="18" customFormat="1" ht="11.25" x14ac:dyDescent="0.2">
      <c r="A25" s="342"/>
      <c r="B25" s="342"/>
      <c r="C25" s="342"/>
      <c r="D25" s="126"/>
      <c r="M25" s="15"/>
      <c r="N25" s="15"/>
      <c r="O25" s="15"/>
      <c r="P25" s="15"/>
      <c r="Q25" s="343"/>
      <c r="R25" s="344"/>
      <c r="S25" s="15"/>
      <c r="T25" s="17"/>
      <c r="V25" s="15"/>
      <c r="W25" s="15"/>
      <c r="X25" s="15"/>
      <c r="Y25" s="15"/>
      <c r="Z25" s="15"/>
      <c r="AA25" s="15"/>
      <c r="AB25" s="23"/>
      <c r="AC25" s="21"/>
      <c r="AD25" s="15"/>
      <c r="AE25" s="15"/>
      <c r="AF25" s="15"/>
      <c r="AG25" s="15"/>
      <c r="AH25" s="15"/>
      <c r="AI25" s="15"/>
      <c r="AJ25" s="15"/>
      <c r="AK25" s="15"/>
      <c r="AL25" s="343"/>
      <c r="AM25" s="344"/>
      <c r="AN25" s="15"/>
      <c r="AO25" s="15"/>
      <c r="AP25" s="19"/>
    </row>
    <row r="26" spans="1:42" s="26" customFormat="1" x14ac:dyDescent="0.2">
      <c r="A26" s="345" t="str">
        <f ca="1">INDIRECT("'Predtekmovanje'!$C"&amp;$AP3+8)</f>
        <v/>
      </c>
      <c r="B26" s="345"/>
      <c r="C26" s="345"/>
      <c r="D26" s="345"/>
      <c r="E26" s="345"/>
      <c r="F26" s="345"/>
      <c r="G26" s="345"/>
      <c r="H26" s="345"/>
      <c r="I26" s="345"/>
      <c r="J26" s="24" t="s">
        <v>5</v>
      </c>
      <c r="K26" s="345" t="str">
        <f ca="1">INDIRECT("'Predtekmovanje'!$C"&amp;$AP3+6)</f>
        <v/>
      </c>
      <c r="L26" s="345"/>
      <c r="M26" s="345"/>
      <c r="N26" s="345"/>
      <c r="O26" s="345"/>
      <c r="P26" s="345"/>
      <c r="Q26" s="345"/>
      <c r="R26" s="345"/>
      <c r="S26" s="345"/>
      <c r="T26" s="25"/>
      <c r="V26" s="345" t="str">
        <f ca="1">INDIRECT("'Predtekmovanje'!$C"&amp;$AP3+2)</f>
        <v/>
      </c>
      <c r="W26" s="345"/>
      <c r="X26" s="345"/>
      <c r="Y26" s="345"/>
      <c r="Z26" s="345"/>
      <c r="AA26" s="345"/>
      <c r="AB26" s="345"/>
      <c r="AC26" s="345"/>
      <c r="AD26" s="345"/>
      <c r="AE26" s="24" t="s">
        <v>5</v>
      </c>
      <c r="AF26" s="345" t="str">
        <f ca="1">INDIRECT("'Predtekmovanje'!$C"&amp;$AP3+4)</f>
        <v/>
      </c>
      <c r="AG26" s="345"/>
      <c r="AH26" s="345"/>
      <c r="AI26" s="345"/>
      <c r="AJ26" s="345"/>
      <c r="AK26" s="345"/>
      <c r="AL26" s="345"/>
      <c r="AM26" s="345"/>
      <c r="AN26" s="345"/>
      <c r="AO26" s="24"/>
      <c r="AP26" s="27"/>
    </row>
    <row r="27" spans="1:42" s="30" customFormat="1" ht="12" x14ac:dyDescent="0.2">
      <c r="A27" s="340" t="str">
        <f ca="1">INDIRECT("'Predtekmovanje'!$M"&amp;$AP3+8)</f>
        <v/>
      </c>
      <c r="B27" s="340"/>
      <c r="C27" s="340"/>
      <c r="D27" s="340"/>
      <c r="E27" s="340"/>
      <c r="F27" s="340"/>
      <c r="G27" s="340"/>
      <c r="H27" s="340"/>
      <c r="I27" s="340"/>
      <c r="J27" s="28"/>
      <c r="K27" s="340" t="str">
        <f ca="1">INDIRECT("'Predtekmovanje'!$M"&amp;$AP3+6)</f>
        <v/>
      </c>
      <c r="L27" s="340"/>
      <c r="M27" s="340"/>
      <c r="N27" s="340"/>
      <c r="O27" s="340"/>
      <c r="P27" s="340"/>
      <c r="Q27" s="340"/>
      <c r="R27" s="340"/>
      <c r="S27" s="340"/>
      <c r="T27" s="29"/>
      <c r="V27" s="340" t="str">
        <f ca="1">INDIRECT("'Predtekmovanje'!$M"&amp;$AP3+2)</f>
        <v/>
      </c>
      <c r="W27" s="340"/>
      <c r="X27" s="340"/>
      <c r="Y27" s="340"/>
      <c r="Z27" s="340"/>
      <c r="AA27" s="340"/>
      <c r="AB27" s="340"/>
      <c r="AC27" s="340"/>
      <c r="AD27" s="340"/>
      <c r="AE27" s="28"/>
      <c r="AF27" s="340" t="str">
        <f ca="1">INDIRECT("'Predtekmovanje'!$M"&amp;$AP3+4)</f>
        <v/>
      </c>
      <c r="AG27" s="340"/>
      <c r="AH27" s="340"/>
      <c r="AI27" s="340"/>
      <c r="AJ27" s="340"/>
      <c r="AK27" s="340"/>
      <c r="AL27" s="340"/>
      <c r="AM27" s="340"/>
      <c r="AN27" s="340"/>
      <c r="AO27" s="28"/>
      <c r="AP27" s="31"/>
    </row>
    <row r="28" spans="1:42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3"/>
      <c r="K28" s="32"/>
      <c r="L28" s="32"/>
      <c r="M28" s="32"/>
      <c r="N28" s="32"/>
      <c r="O28" s="32"/>
      <c r="P28" s="32"/>
      <c r="Q28" s="34"/>
      <c r="R28" s="32"/>
      <c r="S28" s="32"/>
      <c r="V28" s="32"/>
      <c r="W28" s="32"/>
      <c r="X28" s="32"/>
      <c r="Y28" s="32"/>
      <c r="Z28" s="32"/>
      <c r="AA28" s="32"/>
      <c r="AB28" s="32"/>
      <c r="AC28" s="32"/>
      <c r="AD28" s="32"/>
      <c r="AE28" s="33"/>
      <c r="AF28" s="32"/>
      <c r="AG28" s="32"/>
      <c r="AH28" s="32"/>
      <c r="AI28" s="32"/>
      <c r="AJ28" s="32"/>
      <c r="AK28" s="32"/>
      <c r="AL28" s="34"/>
      <c r="AM28" s="32"/>
      <c r="AN28" s="32"/>
      <c r="AP28" s="37"/>
    </row>
    <row r="29" spans="1:42" s="4" customFormat="1" ht="9.75" x14ac:dyDescent="0.2">
      <c r="A29" s="38"/>
      <c r="B29" s="11" t="s">
        <v>6</v>
      </c>
      <c r="C29" s="11"/>
      <c r="D29" s="11" t="s">
        <v>7</v>
      </c>
      <c r="E29" s="11"/>
      <c r="F29" s="11" t="s">
        <v>23</v>
      </c>
      <c r="G29" s="11"/>
      <c r="H29" s="11" t="s">
        <v>24</v>
      </c>
      <c r="I29" s="11"/>
      <c r="J29" s="39"/>
      <c r="K29" s="11"/>
      <c r="L29" s="11" t="s">
        <v>6</v>
      </c>
      <c r="M29" s="11"/>
      <c r="N29" s="11" t="s">
        <v>7</v>
      </c>
      <c r="O29" s="11"/>
      <c r="P29" s="11" t="s">
        <v>25</v>
      </c>
      <c r="Q29" s="40"/>
      <c r="R29" s="11" t="s">
        <v>24</v>
      </c>
      <c r="S29" s="38"/>
      <c r="T29" s="5"/>
      <c r="V29" s="38"/>
      <c r="W29" s="11" t="s">
        <v>6</v>
      </c>
      <c r="X29" s="11"/>
      <c r="Y29" s="11" t="s">
        <v>7</v>
      </c>
      <c r="Z29" s="11"/>
      <c r="AA29" s="11" t="s">
        <v>25</v>
      </c>
      <c r="AB29" s="11"/>
      <c r="AC29" s="11" t="s">
        <v>24</v>
      </c>
      <c r="AD29" s="11"/>
      <c r="AE29" s="39"/>
      <c r="AF29" s="11"/>
      <c r="AG29" s="11" t="s">
        <v>6</v>
      </c>
      <c r="AH29" s="11"/>
      <c r="AI29" s="11" t="s">
        <v>7</v>
      </c>
      <c r="AJ29" s="11"/>
      <c r="AK29" s="11" t="s">
        <v>25</v>
      </c>
      <c r="AL29" s="40"/>
      <c r="AM29" s="11" t="s">
        <v>24</v>
      </c>
      <c r="AN29" s="38"/>
      <c r="AO29" s="6"/>
      <c r="AP29" s="41"/>
    </row>
    <row r="30" spans="1:42" s="4" customFormat="1" ht="9.75" x14ac:dyDescent="0.2">
      <c r="A30" s="38"/>
      <c r="B30" s="42"/>
      <c r="C30" s="11"/>
      <c r="D30" s="42"/>
      <c r="E30" s="11"/>
      <c r="F30" s="42"/>
      <c r="G30" s="11"/>
      <c r="H30" s="42"/>
      <c r="I30" s="11"/>
      <c r="J30" s="39"/>
      <c r="K30" s="11"/>
      <c r="L30" s="42"/>
      <c r="M30" s="11"/>
      <c r="N30" s="42"/>
      <c r="O30" s="11"/>
      <c r="P30" s="42"/>
      <c r="Q30" s="40"/>
      <c r="R30" s="42"/>
      <c r="S30" s="38"/>
      <c r="T30" s="5"/>
      <c r="V30" s="38"/>
      <c r="W30" s="42"/>
      <c r="X30" s="11"/>
      <c r="Y30" s="42"/>
      <c r="Z30" s="11"/>
      <c r="AA30" s="42"/>
      <c r="AB30" s="11"/>
      <c r="AC30" s="42"/>
      <c r="AD30" s="11"/>
      <c r="AE30" s="39"/>
      <c r="AF30" s="11"/>
      <c r="AG30" s="42"/>
      <c r="AH30" s="11"/>
      <c r="AI30" s="42"/>
      <c r="AJ30" s="11"/>
      <c r="AK30" s="42"/>
      <c r="AL30" s="40"/>
      <c r="AM30" s="42"/>
      <c r="AN30" s="38"/>
      <c r="AO30" s="6"/>
      <c r="AP30" s="41"/>
    </row>
    <row r="31" spans="1:42" s="18" customFormat="1" ht="11.25" x14ac:dyDescent="0.2">
      <c r="A31" s="43"/>
      <c r="B31" s="43"/>
      <c r="C31" s="43"/>
      <c r="D31" s="43"/>
      <c r="E31" s="43"/>
      <c r="F31" s="43"/>
      <c r="G31" s="43"/>
      <c r="H31" s="43"/>
      <c r="I31" s="43"/>
      <c r="J31" s="16"/>
      <c r="K31" s="43"/>
      <c r="L31" s="43"/>
      <c r="M31" s="43"/>
      <c r="N31" s="43"/>
      <c r="O31" s="43"/>
      <c r="P31" s="43"/>
      <c r="Q31" s="23"/>
      <c r="R31" s="43"/>
      <c r="S31" s="43"/>
      <c r="T31" s="17"/>
      <c r="V31" s="43"/>
      <c r="W31" s="43"/>
      <c r="X31" s="43"/>
      <c r="Y31" s="43"/>
      <c r="Z31" s="43"/>
      <c r="AA31" s="43"/>
      <c r="AB31" s="43"/>
      <c r="AC31" s="43"/>
      <c r="AD31" s="43"/>
      <c r="AE31" s="16"/>
      <c r="AF31" s="43"/>
      <c r="AG31" s="43"/>
      <c r="AH31" s="43"/>
      <c r="AI31" s="43"/>
      <c r="AJ31" s="43"/>
      <c r="AK31" s="43"/>
      <c r="AL31" s="23"/>
      <c r="AM31" s="43"/>
      <c r="AN31" s="43"/>
      <c r="AO31" s="15"/>
      <c r="AP31" s="19"/>
    </row>
    <row r="32" spans="1:42" s="50" customFormat="1" ht="15.75" x14ac:dyDescent="0.25">
      <c r="B32" s="44"/>
      <c r="C32" s="44"/>
      <c r="D32" s="44" t="s">
        <v>26</v>
      </c>
      <c r="E32" s="44"/>
      <c r="F32" s="44"/>
      <c r="G32" s="44"/>
      <c r="H32" s="341"/>
      <c r="I32" s="341"/>
      <c r="J32" s="46" t="s">
        <v>8</v>
      </c>
      <c r="K32" s="47"/>
      <c r="L32" s="45"/>
      <c r="M32" s="44"/>
      <c r="N32" s="44"/>
      <c r="O32" s="44"/>
      <c r="P32" s="44"/>
      <c r="Q32" s="48"/>
      <c r="R32" s="44"/>
      <c r="S32" s="44"/>
      <c r="T32" s="49"/>
      <c r="W32" s="44"/>
      <c r="X32" s="44"/>
      <c r="Y32" s="44" t="s">
        <v>26</v>
      </c>
      <c r="Z32" s="44"/>
      <c r="AA32" s="44"/>
      <c r="AB32" s="44"/>
      <c r="AC32" s="341"/>
      <c r="AD32" s="341"/>
      <c r="AE32" s="46" t="s">
        <v>8</v>
      </c>
      <c r="AF32" s="47"/>
      <c r="AG32" s="45"/>
      <c r="AH32" s="44"/>
      <c r="AI32" s="44"/>
      <c r="AJ32" s="44"/>
      <c r="AK32" s="44"/>
      <c r="AL32" s="48"/>
      <c r="AM32" s="44"/>
      <c r="AN32" s="44"/>
      <c r="AO32" s="44"/>
      <c r="AP32" s="51"/>
    </row>
    <row r="33" spans="1:42" s="50" customFormat="1" ht="15.75" x14ac:dyDescent="0.25">
      <c r="B33" s="44"/>
      <c r="C33" s="44"/>
      <c r="D33" s="44" t="s">
        <v>27</v>
      </c>
      <c r="E33" s="44"/>
      <c r="F33" s="44"/>
      <c r="G33" s="44"/>
      <c r="H33" s="47"/>
      <c r="I33" s="45"/>
      <c r="J33" s="46" t="s">
        <v>8</v>
      </c>
      <c r="K33" s="47"/>
      <c r="L33" s="45"/>
      <c r="M33" s="44"/>
      <c r="N33" s="44"/>
      <c r="O33" s="44"/>
      <c r="P33" s="44"/>
      <c r="Q33" s="48"/>
      <c r="R33" s="44"/>
      <c r="S33" s="44"/>
      <c r="T33" s="49"/>
      <c r="W33" s="44"/>
      <c r="X33" s="44"/>
      <c r="Y33" s="44" t="s">
        <v>27</v>
      </c>
      <c r="Z33" s="44"/>
      <c r="AA33" s="44"/>
      <c r="AB33" s="44"/>
      <c r="AC33" s="47"/>
      <c r="AD33" s="45"/>
      <c r="AE33" s="46" t="s">
        <v>8</v>
      </c>
      <c r="AF33" s="47"/>
      <c r="AG33" s="45"/>
      <c r="AH33" s="44"/>
      <c r="AI33" s="44"/>
      <c r="AJ33" s="44"/>
      <c r="AK33" s="44"/>
      <c r="AL33" s="48"/>
      <c r="AM33" s="44"/>
      <c r="AN33" s="44"/>
      <c r="AO33" s="44"/>
      <c r="AP33" s="51"/>
    </row>
    <row r="34" spans="1:42" s="50" customFormat="1" ht="15.75" x14ac:dyDescent="0.25">
      <c r="B34" s="44"/>
      <c r="C34" s="44"/>
      <c r="D34" s="44" t="s">
        <v>28</v>
      </c>
      <c r="E34" s="44"/>
      <c r="F34" s="44"/>
      <c r="G34" s="44"/>
      <c r="H34" s="47"/>
      <c r="I34" s="45"/>
      <c r="J34" s="46" t="s">
        <v>8</v>
      </c>
      <c r="K34" s="47"/>
      <c r="L34" s="45"/>
      <c r="M34" s="44"/>
      <c r="N34" s="44"/>
      <c r="O34" s="44"/>
      <c r="P34" s="44"/>
      <c r="Q34" s="48"/>
      <c r="R34" s="44"/>
      <c r="S34" s="44"/>
      <c r="T34" s="49"/>
      <c r="W34" s="44"/>
      <c r="X34" s="44"/>
      <c r="Y34" s="44" t="s">
        <v>28</v>
      </c>
      <c r="Z34" s="44"/>
      <c r="AA34" s="44"/>
      <c r="AB34" s="44"/>
      <c r="AC34" s="47"/>
      <c r="AD34" s="45"/>
      <c r="AE34" s="46" t="s">
        <v>8</v>
      </c>
      <c r="AF34" s="47"/>
      <c r="AG34" s="45"/>
      <c r="AH34" s="44"/>
      <c r="AI34" s="44"/>
      <c r="AJ34" s="44"/>
      <c r="AK34" s="44"/>
      <c r="AL34" s="48"/>
      <c r="AM34" s="44"/>
      <c r="AN34" s="44"/>
      <c r="AO34" s="44"/>
      <c r="AP34" s="51"/>
    </row>
    <row r="35" spans="1:42" s="50" customFormat="1" ht="15.75" x14ac:dyDescent="0.25">
      <c r="B35" s="44"/>
      <c r="C35" s="44"/>
      <c r="D35" s="44" t="s">
        <v>29</v>
      </c>
      <c r="E35" s="44"/>
      <c r="F35" s="44"/>
      <c r="G35" s="44"/>
      <c r="H35" s="47"/>
      <c r="I35" s="45"/>
      <c r="J35" s="46" t="s">
        <v>8</v>
      </c>
      <c r="K35" s="47"/>
      <c r="L35" s="45"/>
      <c r="M35" s="44"/>
      <c r="N35" s="44"/>
      <c r="O35" s="44"/>
      <c r="P35" s="44"/>
      <c r="Q35" s="48"/>
      <c r="R35" s="44"/>
      <c r="S35" s="44"/>
      <c r="T35" s="49"/>
      <c r="W35" s="44"/>
      <c r="X35" s="44"/>
      <c r="Y35" s="44" t="s">
        <v>29</v>
      </c>
      <c r="Z35" s="44"/>
      <c r="AA35" s="44"/>
      <c r="AB35" s="44"/>
      <c r="AC35" s="47"/>
      <c r="AD35" s="45"/>
      <c r="AE35" s="46" t="s">
        <v>8</v>
      </c>
      <c r="AF35" s="47"/>
      <c r="AG35" s="45"/>
      <c r="AH35" s="44"/>
      <c r="AI35" s="44"/>
      <c r="AJ35" s="44"/>
      <c r="AK35" s="44"/>
      <c r="AL35" s="48"/>
      <c r="AM35" s="44"/>
      <c r="AN35" s="44"/>
      <c r="AO35" s="44"/>
      <c r="AP35" s="51"/>
    </row>
    <row r="36" spans="1:42" s="50" customFormat="1" ht="15.75" x14ac:dyDescent="0.25">
      <c r="B36" s="44"/>
      <c r="C36" s="44"/>
      <c r="D36" s="44" t="s">
        <v>30</v>
      </c>
      <c r="E36" s="44"/>
      <c r="F36" s="44"/>
      <c r="G36" s="44"/>
      <c r="H36" s="47"/>
      <c r="I36" s="45"/>
      <c r="J36" s="46" t="s">
        <v>8</v>
      </c>
      <c r="K36" s="47"/>
      <c r="L36" s="45"/>
      <c r="M36" s="44"/>
      <c r="N36" s="44"/>
      <c r="O36" s="44"/>
      <c r="P36" s="44"/>
      <c r="Q36" s="48"/>
      <c r="R36" s="44"/>
      <c r="S36" s="44"/>
      <c r="T36" s="49"/>
      <c r="W36" s="44"/>
      <c r="X36" s="44"/>
      <c r="Y36" s="44" t="s">
        <v>30</v>
      </c>
      <c r="Z36" s="44"/>
      <c r="AA36" s="44"/>
      <c r="AB36" s="44"/>
      <c r="AC36" s="47"/>
      <c r="AD36" s="45"/>
      <c r="AE36" s="46" t="s">
        <v>8</v>
      </c>
      <c r="AF36" s="47"/>
      <c r="AG36" s="45"/>
      <c r="AH36" s="44"/>
      <c r="AI36" s="44"/>
      <c r="AJ36" s="44"/>
      <c r="AK36" s="44"/>
      <c r="AL36" s="48"/>
      <c r="AM36" s="44"/>
      <c r="AN36" s="44"/>
      <c r="AO36" s="44"/>
      <c r="AP36" s="51"/>
    </row>
    <row r="37" spans="1:42" s="50" customFormat="1" ht="15.75" x14ac:dyDescent="0.25">
      <c r="B37" s="44"/>
      <c r="C37" s="44"/>
      <c r="D37" s="44"/>
      <c r="E37" s="44"/>
      <c r="F37" s="44"/>
      <c r="G37" s="44"/>
      <c r="H37" s="44"/>
      <c r="I37" s="46"/>
      <c r="J37" s="46"/>
      <c r="K37" s="44"/>
      <c r="L37" s="46"/>
      <c r="M37" s="44"/>
      <c r="N37" s="44"/>
      <c r="O37" s="44"/>
      <c r="P37" s="44"/>
      <c r="Q37" s="48"/>
      <c r="R37" s="44"/>
      <c r="S37" s="44"/>
      <c r="T37" s="49"/>
      <c r="W37" s="44"/>
      <c r="X37" s="44"/>
      <c r="Y37" s="44"/>
      <c r="Z37" s="44"/>
      <c r="AA37" s="44"/>
      <c r="AB37" s="44"/>
      <c r="AC37" s="44"/>
      <c r="AD37" s="46"/>
      <c r="AE37" s="46"/>
      <c r="AF37" s="44"/>
      <c r="AG37" s="46"/>
      <c r="AH37" s="44"/>
      <c r="AI37" s="44"/>
      <c r="AJ37" s="44"/>
      <c r="AK37" s="44"/>
      <c r="AL37" s="48"/>
      <c r="AM37" s="44"/>
      <c r="AN37" s="44"/>
      <c r="AO37" s="44"/>
      <c r="AP37" s="51"/>
    </row>
    <row r="38" spans="1:42" s="44" customFormat="1" ht="15.75" x14ac:dyDescent="0.25">
      <c r="I38" s="46"/>
      <c r="J38" s="46"/>
      <c r="L38" s="46"/>
      <c r="Q38" s="48"/>
      <c r="T38" s="49"/>
      <c r="AD38" s="46"/>
      <c r="AE38" s="46"/>
      <c r="AG38" s="46"/>
      <c r="AL38" s="48"/>
      <c r="AP38" s="51"/>
    </row>
    <row r="39" spans="1:42" s="57" customFormat="1" ht="15.75" thickBot="1" x14ac:dyDescent="0.3">
      <c r="B39" s="53"/>
      <c r="C39" s="52" t="s">
        <v>31</v>
      </c>
      <c r="D39" s="53"/>
      <c r="E39" s="53"/>
      <c r="F39" s="53"/>
      <c r="G39" s="53"/>
      <c r="H39" s="68"/>
      <c r="I39" s="69"/>
      <c r="J39" s="54" t="s">
        <v>8</v>
      </c>
      <c r="K39" s="68"/>
      <c r="L39" s="69"/>
      <c r="M39" s="53"/>
      <c r="N39" s="53"/>
      <c r="O39" s="53"/>
      <c r="P39" s="53"/>
      <c r="Q39" s="55"/>
      <c r="R39" s="53"/>
      <c r="S39" s="53"/>
      <c r="T39" s="56"/>
      <c r="W39" s="53"/>
      <c r="X39" s="52" t="s">
        <v>31</v>
      </c>
      <c r="Y39" s="53"/>
      <c r="Z39" s="53"/>
      <c r="AA39" s="53"/>
      <c r="AB39" s="53"/>
      <c r="AC39" s="68"/>
      <c r="AD39" s="69"/>
      <c r="AE39" s="54" t="s">
        <v>8</v>
      </c>
      <c r="AF39" s="68"/>
      <c r="AG39" s="69"/>
      <c r="AH39" s="53"/>
      <c r="AI39" s="53"/>
      <c r="AJ39" s="53"/>
      <c r="AK39" s="53"/>
      <c r="AL39" s="55"/>
      <c r="AM39" s="53"/>
      <c r="AN39" s="53"/>
      <c r="AO39" s="53"/>
      <c r="AP39" s="58"/>
    </row>
    <row r="40" spans="1:42" s="1" customFormat="1" ht="12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9"/>
      <c r="R40" s="2"/>
      <c r="S40" s="2"/>
      <c r="T40" s="60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59"/>
      <c r="AM40" s="2"/>
      <c r="AN40" s="2"/>
      <c r="AO40" s="2"/>
      <c r="AP40" s="61"/>
    </row>
    <row r="41" spans="1:42" x14ac:dyDescent="0.2">
      <c r="A41" s="36" t="s">
        <v>32</v>
      </c>
      <c r="B41" s="36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3"/>
      <c r="R41" s="62"/>
      <c r="S41" s="36"/>
      <c r="V41" s="36" t="s">
        <v>32</v>
      </c>
      <c r="W41" s="36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3"/>
      <c r="AM41" s="62"/>
      <c r="AN41" s="36"/>
      <c r="AP41" s="37"/>
    </row>
    <row r="42" spans="1:42" x14ac:dyDescent="0.2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3"/>
      <c r="R42" s="62"/>
      <c r="S42" s="62"/>
      <c r="T42" s="64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3"/>
      <c r="AM42" s="62"/>
      <c r="AN42" s="62"/>
      <c r="AP42" s="37"/>
    </row>
    <row r="44" spans="1:42" s="18" customFormat="1" ht="11.25" x14ac:dyDescent="0.2">
      <c r="A44" s="14" t="str">
        <f>Prijave!$D$3</f>
        <v>MLADINCI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6"/>
      <c r="R44" s="15"/>
      <c r="S44" s="15"/>
      <c r="T44" s="17"/>
      <c r="V44" s="14" t="str">
        <f>Prijave!$D$3</f>
        <v>MLADINCI</v>
      </c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6"/>
      <c r="AM44" s="15"/>
      <c r="AN44" s="15"/>
      <c r="AO44" s="15"/>
      <c r="AP44" s="19"/>
    </row>
    <row r="45" spans="1:42" s="18" customFormat="1" ht="11.25" x14ac:dyDescent="0.2">
      <c r="A45" s="15" t="s">
        <v>33</v>
      </c>
      <c r="B45" s="15"/>
      <c r="C45" s="15"/>
      <c r="D45" s="15"/>
      <c r="E45" s="15"/>
      <c r="F45" s="342" t="s">
        <v>34</v>
      </c>
      <c r="G45" s="342"/>
      <c r="H45" s="346"/>
      <c r="I45" s="125">
        <f ca="1">INDIRECT("'Predtekmovanje'!$B"&amp;$AP3)</f>
        <v>1</v>
      </c>
      <c r="J45" s="15"/>
      <c r="K45" s="342" t="s">
        <v>35</v>
      </c>
      <c r="L45" s="346"/>
      <c r="M45" s="125">
        <v>3</v>
      </c>
      <c r="O45" s="15"/>
      <c r="P45" s="15"/>
      <c r="Q45" s="347"/>
      <c r="R45" s="347"/>
      <c r="S45" s="347"/>
      <c r="T45" s="348"/>
      <c r="V45" s="15" t="s">
        <v>33</v>
      </c>
      <c r="W45" s="15"/>
      <c r="X45" s="15"/>
      <c r="Y45" s="15"/>
      <c r="Z45" s="15"/>
      <c r="AA45" s="342" t="s">
        <v>34</v>
      </c>
      <c r="AB45" s="342"/>
      <c r="AC45" s="346"/>
      <c r="AD45" s="125">
        <f ca="1">INDIRECT("'Predtekmovanje'!$B"&amp;$AP3)</f>
        <v>1</v>
      </c>
      <c r="AE45" s="15"/>
      <c r="AF45" s="342" t="s">
        <v>35</v>
      </c>
      <c r="AG45" s="346"/>
      <c r="AH45" s="125">
        <v>3</v>
      </c>
      <c r="AI45" s="15"/>
      <c r="AJ45" s="15"/>
      <c r="AK45" s="15"/>
      <c r="AL45" s="349"/>
      <c r="AM45" s="349"/>
      <c r="AN45" s="349"/>
      <c r="AO45" s="15"/>
      <c r="AP45" s="19"/>
    </row>
    <row r="46" spans="1:42" s="18" customFormat="1" ht="11.25" x14ac:dyDescent="0.2">
      <c r="A46" s="342"/>
      <c r="B46" s="342"/>
      <c r="C46" s="342"/>
      <c r="D46" s="126"/>
      <c r="M46" s="15"/>
      <c r="N46" s="15"/>
      <c r="O46" s="15"/>
      <c r="P46" s="15"/>
      <c r="Q46" s="343"/>
      <c r="R46" s="344"/>
      <c r="S46" s="15"/>
      <c r="T46" s="17"/>
      <c r="V46" s="15"/>
      <c r="W46" s="15"/>
      <c r="X46" s="15"/>
      <c r="Y46" s="15"/>
      <c r="Z46" s="15"/>
      <c r="AA46" s="15"/>
      <c r="AB46" s="23"/>
      <c r="AC46" s="21"/>
      <c r="AD46" s="15"/>
      <c r="AE46" s="15"/>
      <c r="AF46" s="15"/>
      <c r="AG46" s="15"/>
      <c r="AH46" s="15"/>
      <c r="AI46" s="15"/>
      <c r="AJ46" s="15"/>
      <c r="AK46" s="15"/>
      <c r="AL46" s="343"/>
      <c r="AM46" s="344"/>
      <c r="AN46" s="15"/>
      <c r="AO46" s="15"/>
      <c r="AP46" s="19"/>
    </row>
    <row r="47" spans="1:42" s="26" customFormat="1" x14ac:dyDescent="0.2">
      <c r="A47" s="345" t="str">
        <f ca="1">INDIRECT("'Predtekmovanje'!$C"&amp;$AP3+4)</f>
        <v/>
      </c>
      <c r="B47" s="345"/>
      <c r="C47" s="345"/>
      <c r="D47" s="345"/>
      <c r="E47" s="345"/>
      <c r="F47" s="345"/>
      <c r="G47" s="345"/>
      <c r="H47" s="345"/>
      <c r="I47" s="345"/>
      <c r="J47" s="24" t="s">
        <v>5</v>
      </c>
      <c r="K47" s="345" t="str">
        <f ca="1">INDIRECT("'Predtekmovanje'!$C"&amp;$AP3+8)</f>
        <v/>
      </c>
      <c r="L47" s="345"/>
      <c r="M47" s="345"/>
      <c r="N47" s="345"/>
      <c r="O47" s="345"/>
      <c r="P47" s="345"/>
      <c r="Q47" s="345"/>
      <c r="R47" s="345"/>
      <c r="S47" s="345"/>
      <c r="T47" s="25"/>
      <c r="V47" s="345" t="str">
        <f ca="1">INDIRECT("'Predtekmovanje'!$C"&amp;$AP3+6)</f>
        <v/>
      </c>
      <c r="W47" s="345"/>
      <c r="X47" s="345"/>
      <c r="Y47" s="345"/>
      <c r="Z47" s="345"/>
      <c r="AA47" s="345"/>
      <c r="AB47" s="345"/>
      <c r="AC47" s="345"/>
      <c r="AD47" s="345"/>
      <c r="AE47" s="24" t="s">
        <v>5</v>
      </c>
      <c r="AF47" s="345" t="str">
        <f ca="1">INDIRECT("'Predtekmovanje'!$C"&amp;$AP3+2)</f>
        <v/>
      </c>
      <c r="AG47" s="345"/>
      <c r="AH47" s="345"/>
      <c r="AI47" s="345"/>
      <c r="AJ47" s="345"/>
      <c r="AK47" s="345"/>
      <c r="AL47" s="345"/>
      <c r="AM47" s="345"/>
      <c r="AN47" s="345"/>
      <c r="AO47" s="24"/>
      <c r="AP47" s="27"/>
    </row>
    <row r="48" spans="1:42" s="30" customFormat="1" ht="12" x14ac:dyDescent="0.2">
      <c r="A48" s="340" t="str">
        <f ca="1">INDIRECT("'Predtekmovanje'!$M"&amp;$AP3+4)</f>
        <v/>
      </c>
      <c r="B48" s="340"/>
      <c r="C48" s="340"/>
      <c r="D48" s="340"/>
      <c r="E48" s="340"/>
      <c r="F48" s="340"/>
      <c r="G48" s="340"/>
      <c r="H48" s="340"/>
      <c r="I48" s="340"/>
      <c r="J48" s="28"/>
      <c r="K48" s="340" t="str">
        <f ca="1">INDIRECT("'Predtekmovanje'!$M"&amp;$AP3+8)</f>
        <v/>
      </c>
      <c r="L48" s="340"/>
      <c r="M48" s="340"/>
      <c r="N48" s="340"/>
      <c r="O48" s="340"/>
      <c r="P48" s="340"/>
      <c r="Q48" s="340"/>
      <c r="R48" s="340"/>
      <c r="S48" s="340"/>
      <c r="T48" s="29"/>
      <c r="V48" s="340" t="str">
        <f ca="1">INDIRECT("'Predtekmovanje'!$M"&amp;$AP3+6)</f>
        <v/>
      </c>
      <c r="W48" s="340"/>
      <c r="X48" s="340"/>
      <c r="Y48" s="340"/>
      <c r="Z48" s="340"/>
      <c r="AA48" s="340"/>
      <c r="AB48" s="340"/>
      <c r="AC48" s="340"/>
      <c r="AD48" s="340"/>
      <c r="AE48" s="28"/>
      <c r="AF48" s="340" t="str">
        <f ca="1">INDIRECT("'Predtekmovanje'!$M"&amp;$AP3+2)</f>
        <v/>
      </c>
      <c r="AG48" s="340"/>
      <c r="AH48" s="340"/>
      <c r="AI48" s="340"/>
      <c r="AJ48" s="340"/>
      <c r="AK48" s="340"/>
      <c r="AL48" s="340"/>
      <c r="AM48" s="340"/>
      <c r="AN48" s="340"/>
      <c r="AO48" s="28"/>
      <c r="AP48" s="31"/>
    </row>
    <row r="49" spans="1:42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3"/>
      <c r="K49" s="32"/>
      <c r="L49" s="32"/>
      <c r="M49" s="32"/>
      <c r="N49" s="32"/>
      <c r="O49" s="32"/>
      <c r="P49" s="32"/>
      <c r="Q49" s="34"/>
      <c r="R49" s="32"/>
      <c r="S49" s="32"/>
      <c r="V49" s="32"/>
      <c r="W49" s="32"/>
      <c r="X49" s="32"/>
      <c r="Y49" s="32"/>
      <c r="Z49" s="32"/>
      <c r="AA49" s="32"/>
      <c r="AB49" s="32"/>
      <c r="AC49" s="32"/>
      <c r="AD49" s="32"/>
      <c r="AE49" s="33"/>
      <c r="AF49" s="32"/>
      <c r="AG49" s="32"/>
      <c r="AH49" s="32"/>
      <c r="AI49" s="32"/>
      <c r="AJ49" s="32"/>
      <c r="AK49" s="32"/>
      <c r="AL49" s="34"/>
      <c r="AM49" s="32"/>
      <c r="AN49" s="32"/>
      <c r="AP49" s="37"/>
    </row>
    <row r="50" spans="1:42" s="4" customFormat="1" ht="9.75" x14ac:dyDescent="0.2">
      <c r="A50" s="38"/>
      <c r="B50" s="11" t="s">
        <v>6</v>
      </c>
      <c r="C50" s="11"/>
      <c r="D50" s="11" t="s">
        <v>7</v>
      </c>
      <c r="E50" s="11"/>
      <c r="F50" s="11" t="s">
        <v>23</v>
      </c>
      <c r="G50" s="11"/>
      <c r="H50" s="11" t="s">
        <v>24</v>
      </c>
      <c r="I50" s="11"/>
      <c r="J50" s="39"/>
      <c r="K50" s="11"/>
      <c r="L50" s="11" t="s">
        <v>6</v>
      </c>
      <c r="M50" s="11"/>
      <c r="N50" s="11" t="s">
        <v>7</v>
      </c>
      <c r="O50" s="11"/>
      <c r="P50" s="11" t="s">
        <v>25</v>
      </c>
      <c r="Q50" s="40"/>
      <c r="R50" s="11" t="s">
        <v>24</v>
      </c>
      <c r="S50" s="38"/>
      <c r="T50" s="5"/>
      <c r="V50" s="38"/>
      <c r="W50" s="11" t="s">
        <v>6</v>
      </c>
      <c r="X50" s="11"/>
      <c r="Y50" s="11" t="s">
        <v>7</v>
      </c>
      <c r="Z50" s="11"/>
      <c r="AA50" s="11" t="s">
        <v>25</v>
      </c>
      <c r="AB50" s="11"/>
      <c r="AC50" s="11" t="s">
        <v>24</v>
      </c>
      <c r="AD50" s="11"/>
      <c r="AE50" s="39"/>
      <c r="AF50" s="11"/>
      <c r="AG50" s="11" t="s">
        <v>6</v>
      </c>
      <c r="AH50" s="11"/>
      <c r="AI50" s="11" t="s">
        <v>7</v>
      </c>
      <c r="AJ50" s="11"/>
      <c r="AK50" s="11" t="s">
        <v>25</v>
      </c>
      <c r="AL50" s="40"/>
      <c r="AM50" s="11" t="s">
        <v>24</v>
      </c>
      <c r="AN50" s="38"/>
      <c r="AO50" s="6"/>
      <c r="AP50" s="41"/>
    </row>
    <row r="51" spans="1:42" s="4" customFormat="1" ht="9.75" x14ac:dyDescent="0.2">
      <c r="A51" s="38"/>
      <c r="B51" s="42"/>
      <c r="C51" s="11"/>
      <c r="D51" s="42"/>
      <c r="E51" s="11"/>
      <c r="F51" s="42"/>
      <c r="G51" s="11"/>
      <c r="H51" s="42"/>
      <c r="I51" s="11"/>
      <c r="J51" s="39"/>
      <c r="K51" s="11"/>
      <c r="L51" s="42"/>
      <c r="M51" s="11"/>
      <c r="N51" s="42"/>
      <c r="O51" s="11"/>
      <c r="P51" s="42"/>
      <c r="Q51" s="40"/>
      <c r="R51" s="42"/>
      <c r="S51" s="38"/>
      <c r="T51" s="5"/>
      <c r="V51" s="38"/>
      <c r="W51" s="42"/>
      <c r="X51" s="11"/>
      <c r="Y51" s="42"/>
      <c r="Z51" s="11"/>
      <c r="AA51" s="42"/>
      <c r="AB51" s="11"/>
      <c r="AC51" s="42"/>
      <c r="AD51" s="11"/>
      <c r="AE51" s="39"/>
      <c r="AF51" s="11"/>
      <c r="AG51" s="42"/>
      <c r="AH51" s="11"/>
      <c r="AI51" s="42"/>
      <c r="AJ51" s="11"/>
      <c r="AK51" s="42"/>
      <c r="AL51" s="40"/>
      <c r="AM51" s="42"/>
      <c r="AN51" s="38"/>
      <c r="AO51" s="6"/>
      <c r="AP51" s="41"/>
    </row>
    <row r="52" spans="1:42" s="18" customFormat="1" ht="11.25" x14ac:dyDescent="0.2">
      <c r="A52" s="43"/>
      <c r="B52" s="43"/>
      <c r="C52" s="43"/>
      <c r="D52" s="43"/>
      <c r="E52" s="43"/>
      <c r="F52" s="43"/>
      <c r="G52" s="43"/>
      <c r="H52" s="43"/>
      <c r="I52" s="43"/>
      <c r="J52" s="16"/>
      <c r="K52" s="43"/>
      <c r="L52" s="43"/>
      <c r="M52" s="43"/>
      <c r="N52" s="43"/>
      <c r="O52" s="43"/>
      <c r="P52" s="43"/>
      <c r="Q52" s="23"/>
      <c r="R52" s="43"/>
      <c r="S52" s="43"/>
      <c r="T52" s="17"/>
      <c r="V52" s="43"/>
      <c r="W52" s="43"/>
      <c r="X52" s="43"/>
      <c r="Y52" s="43"/>
      <c r="Z52" s="43"/>
      <c r="AA52" s="43"/>
      <c r="AB52" s="43"/>
      <c r="AC52" s="43"/>
      <c r="AD52" s="43"/>
      <c r="AE52" s="16"/>
      <c r="AF52" s="43"/>
      <c r="AG52" s="43"/>
      <c r="AH52" s="43"/>
      <c r="AI52" s="43"/>
      <c r="AJ52" s="43"/>
      <c r="AK52" s="43"/>
      <c r="AL52" s="23"/>
      <c r="AM52" s="43"/>
      <c r="AN52" s="43"/>
      <c r="AO52" s="15"/>
      <c r="AP52" s="19"/>
    </row>
    <row r="53" spans="1:42" s="50" customFormat="1" ht="15.75" x14ac:dyDescent="0.25">
      <c r="B53" s="44"/>
      <c r="C53" s="44"/>
      <c r="D53" s="44" t="s">
        <v>26</v>
      </c>
      <c r="E53" s="44"/>
      <c r="F53" s="44"/>
      <c r="G53" s="44"/>
      <c r="H53" s="341"/>
      <c r="I53" s="341"/>
      <c r="J53" s="46" t="s">
        <v>8</v>
      </c>
      <c r="K53" s="47"/>
      <c r="L53" s="45"/>
      <c r="M53" s="44"/>
      <c r="N53" s="44"/>
      <c r="O53" s="44"/>
      <c r="P53" s="44"/>
      <c r="Q53" s="48"/>
      <c r="R53" s="44"/>
      <c r="S53" s="44"/>
      <c r="T53" s="49"/>
      <c r="W53" s="44"/>
      <c r="X53" s="44"/>
      <c r="Y53" s="44" t="s">
        <v>26</v>
      </c>
      <c r="Z53" s="44"/>
      <c r="AA53" s="44"/>
      <c r="AB53" s="44"/>
      <c r="AC53" s="341"/>
      <c r="AD53" s="341"/>
      <c r="AE53" s="46" t="s">
        <v>8</v>
      </c>
      <c r="AF53" s="47"/>
      <c r="AG53" s="45"/>
      <c r="AH53" s="44"/>
      <c r="AI53" s="44"/>
      <c r="AJ53" s="44"/>
      <c r="AK53" s="44"/>
      <c r="AL53" s="48"/>
      <c r="AM53" s="44"/>
      <c r="AN53" s="44"/>
      <c r="AO53" s="44"/>
      <c r="AP53" s="51"/>
    </row>
    <row r="54" spans="1:42" s="50" customFormat="1" ht="15.75" x14ac:dyDescent="0.25">
      <c r="B54" s="44"/>
      <c r="C54" s="44"/>
      <c r="D54" s="44" t="s">
        <v>27</v>
      </c>
      <c r="E54" s="44"/>
      <c r="F54" s="44"/>
      <c r="G54" s="44"/>
      <c r="H54" s="47"/>
      <c r="I54" s="45"/>
      <c r="J54" s="46" t="s">
        <v>8</v>
      </c>
      <c r="K54" s="47"/>
      <c r="L54" s="45"/>
      <c r="M54" s="44"/>
      <c r="N54" s="44"/>
      <c r="O54" s="44"/>
      <c r="P54" s="44"/>
      <c r="Q54" s="48"/>
      <c r="R54" s="44"/>
      <c r="S54" s="44"/>
      <c r="T54" s="49"/>
      <c r="W54" s="44"/>
      <c r="X54" s="44"/>
      <c r="Y54" s="44" t="s">
        <v>27</v>
      </c>
      <c r="Z54" s="44"/>
      <c r="AA54" s="44"/>
      <c r="AB54" s="44"/>
      <c r="AC54" s="47"/>
      <c r="AD54" s="45"/>
      <c r="AE54" s="46" t="s">
        <v>8</v>
      </c>
      <c r="AF54" s="47"/>
      <c r="AG54" s="45"/>
      <c r="AH54" s="44"/>
      <c r="AI54" s="44"/>
      <c r="AJ54" s="44"/>
      <c r="AK54" s="44"/>
      <c r="AL54" s="48"/>
      <c r="AM54" s="44"/>
      <c r="AN54" s="44"/>
      <c r="AO54" s="44"/>
      <c r="AP54" s="51"/>
    </row>
    <row r="55" spans="1:42" s="50" customFormat="1" ht="15.75" x14ac:dyDescent="0.25">
      <c r="B55" s="44"/>
      <c r="C55" s="44"/>
      <c r="D55" s="44" t="s">
        <v>28</v>
      </c>
      <c r="E55" s="44"/>
      <c r="F55" s="44"/>
      <c r="G55" s="44"/>
      <c r="H55" s="47"/>
      <c r="I55" s="45"/>
      <c r="J55" s="46" t="s">
        <v>8</v>
      </c>
      <c r="K55" s="47"/>
      <c r="L55" s="45"/>
      <c r="M55" s="44"/>
      <c r="N55" s="44"/>
      <c r="O55" s="44"/>
      <c r="P55" s="44"/>
      <c r="Q55" s="48"/>
      <c r="R55" s="44"/>
      <c r="S55" s="44"/>
      <c r="T55" s="49"/>
      <c r="W55" s="44"/>
      <c r="X55" s="44"/>
      <c r="Y55" s="44" t="s">
        <v>28</v>
      </c>
      <c r="Z55" s="44"/>
      <c r="AA55" s="44"/>
      <c r="AB55" s="44"/>
      <c r="AC55" s="47"/>
      <c r="AD55" s="45"/>
      <c r="AE55" s="46" t="s">
        <v>8</v>
      </c>
      <c r="AF55" s="47"/>
      <c r="AG55" s="45"/>
      <c r="AH55" s="44"/>
      <c r="AI55" s="44"/>
      <c r="AJ55" s="44"/>
      <c r="AK55" s="44"/>
      <c r="AL55" s="48"/>
      <c r="AM55" s="44"/>
      <c r="AN55" s="44"/>
      <c r="AO55" s="44"/>
      <c r="AP55" s="51"/>
    </row>
    <row r="56" spans="1:42" s="50" customFormat="1" ht="15.75" x14ac:dyDescent="0.25">
      <c r="B56" s="44"/>
      <c r="C56" s="44"/>
      <c r="D56" s="44" t="s">
        <v>29</v>
      </c>
      <c r="E56" s="44"/>
      <c r="F56" s="44"/>
      <c r="G56" s="44"/>
      <c r="H56" s="47"/>
      <c r="I56" s="45"/>
      <c r="J56" s="46" t="s">
        <v>8</v>
      </c>
      <c r="K56" s="47"/>
      <c r="L56" s="45"/>
      <c r="M56" s="44"/>
      <c r="N56" s="44"/>
      <c r="O56" s="44"/>
      <c r="P56" s="44"/>
      <c r="Q56" s="48"/>
      <c r="R56" s="44"/>
      <c r="S56" s="44"/>
      <c r="T56" s="49"/>
      <c r="W56" s="44"/>
      <c r="X56" s="44"/>
      <c r="Y56" s="44" t="s">
        <v>29</v>
      </c>
      <c r="Z56" s="44"/>
      <c r="AA56" s="44"/>
      <c r="AB56" s="44"/>
      <c r="AC56" s="47"/>
      <c r="AD56" s="45"/>
      <c r="AE56" s="46" t="s">
        <v>8</v>
      </c>
      <c r="AF56" s="47"/>
      <c r="AG56" s="45"/>
      <c r="AH56" s="44"/>
      <c r="AI56" s="44"/>
      <c r="AJ56" s="44"/>
      <c r="AK56" s="44"/>
      <c r="AL56" s="48"/>
      <c r="AM56" s="44"/>
      <c r="AN56" s="44"/>
      <c r="AO56" s="44"/>
      <c r="AP56" s="51"/>
    </row>
    <row r="57" spans="1:42" s="50" customFormat="1" ht="15.75" x14ac:dyDescent="0.25">
      <c r="B57" s="44"/>
      <c r="C57" s="44"/>
      <c r="D57" s="44" t="s">
        <v>30</v>
      </c>
      <c r="E57" s="44"/>
      <c r="F57" s="44"/>
      <c r="G57" s="44"/>
      <c r="H57" s="47"/>
      <c r="I57" s="45"/>
      <c r="J57" s="46" t="s">
        <v>8</v>
      </c>
      <c r="K57" s="47"/>
      <c r="L57" s="45"/>
      <c r="M57" s="44"/>
      <c r="N57" s="44"/>
      <c r="O57" s="44"/>
      <c r="P57" s="44"/>
      <c r="Q57" s="48"/>
      <c r="R57" s="44"/>
      <c r="S57" s="44"/>
      <c r="T57" s="49"/>
      <c r="W57" s="44"/>
      <c r="X57" s="44"/>
      <c r="Y57" s="44" t="s">
        <v>30</v>
      </c>
      <c r="Z57" s="44"/>
      <c r="AA57" s="44"/>
      <c r="AB57" s="44"/>
      <c r="AC57" s="47"/>
      <c r="AD57" s="45"/>
      <c r="AE57" s="46" t="s">
        <v>8</v>
      </c>
      <c r="AF57" s="47"/>
      <c r="AG57" s="45"/>
      <c r="AH57" s="44"/>
      <c r="AI57" s="44"/>
      <c r="AJ57" s="44"/>
      <c r="AK57" s="44"/>
      <c r="AL57" s="48"/>
      <c r="AM57" s="44"/>
      <c r="AN57" s="44"/>
      <c r="AO57" s="44"/>
      <c r="AP57" s="51"/>
    </row>
    <row r="58" spans="1:42" s="50" customFormat="1" ht="15.75" x14ac:dyDescent="0.25">
      <c r="B58" s="44"/>
      <c r="C58" s="44"/>
      <c r="D58" s="44"/>
      <c r="E58" s="44"/>
      <c r="F58" s="44"/>
      <c r="G58" s="44"/>
      <c r="H58" s="44"/>
      <c r="I58" s="46"/>
      <c r="J58" s="46"/>
      <c r="K58" s="44"/>
      <c r="L58" s="46"/>
      <c r="M58" s="44"/>
      <c r="N58" s="44"/>
      <c r="O58" s="44"/>
      <c r="P58" s="44"/>
      <c r="Q58" s="48"/>
      <c r="R58" s="44"/>
      <c r="S58" s="44"/>
      <c r="T58" s="49"/>
      <c r="W58" s="44"/>
      <c r="X58" s="44"/>
      <c r="Y58" s="44"/>
      <c r="Z58" s="44"/>
      <c r="AA58" s="44"/>
      <c r="AB58" s="44"/>
      <c r="AC58" s="44"/>
      <c r="AD58" s="46"/>
      <c r="AE58" s="46"/>
      <c r="AF58" s="44"/>
      <c r="AG58" s="46"/>
      <c r="AH58" s="44"/>
      <c r="AI58" s="44"/>
      <c r="AJ58" s="44"/>
      <c r="AK58" s="44"/>
      <c r="AL58" s="48"/>
      <c r="AM58" s="44"/>
      <c r="AN58" s="44"/>
      <c r="AO58" s="44"/>
      <c r="AP58" s="51"/>
    </row>
    <row r="59" spans="1:42" s="44" customFormat="1" ht="15.75" x14ac:dyDescent="0.25">
      <c r="I59" s="46"/>
      <c r="J59" s="46"/>
      <c r="L59" s="46"/>
      <c r="Q59" s="48"/>
      <c r="T59" s="49"/>
      <c r="AD59" s="46"/>
      <c r="AE59" s="46"/>
      <c r="AG59" s="46"/>
      <c r="AL59" s="48"/>
      <c r="AP59" s="51"/>
    </row>
    <row r="60" spans="1:42" s="57" customFormat="1" ht="15.75" thickBot="1" x14ac:dyDescent="0.3">
      <c r="B60" s="53"/>
      <c r="C60" s="52" t="s">
        <v>31</v>
      </c>
      <c r="D60" s="53"/>
      <c r="E60" s="53"/>
      <c r="F60" s="53"/>
      <c r="G60" s="53"/>
      <c r="H60" s="68"/>
      <c r="I60" s="69"/>
      <c r="J60" s="54" t="s">
        <v>8</v>
      </c>
      <c r="K60" s="68"/>
      <c r="L60" s="69"/>
      <c r="M60" s="53"/>
      <c r="N60" s="53"/>
      <c r="O60" s="53"/>
      <c r="P60" s="53"/>
      <c r="Q60" s="55"/>
      <c r="R60" s="53"/>
      <c r="S60" s="53"/>
      <c r="T60" s="56"/>
      <c r="W60" s="53"/>
      <c r="X60" s="52" t="s">
        <v>31</v>
      </c>
      <c r="Y60" s="53"/>
      <c r="Z60" s="53"/>
      <c r="AA60" s="53"/>
      <c r="AB60" s="53"/>
      <c r="AC60" s="68"/>
      <c r="AD60" s="69"/>
      <c r="AE60" s="54" t="s">
        <v>8</v>
      </c>
      <c r="AF60" s="68"/>
      <c r="AG60" s="69"/>
      <c r="AH60" s="53"/>
      <c r="AI60" s="53"/>
      <c r="AJ60" s="53"/>
      <c r="AK60" s="53"/>
      <c r="AL60" s="55"/>
      <c r="AM60" s="53"/>
      <c r="AN60" s="53"/>
      <c r="AO60" s="53"/>
      <c r="AP60" s="58"/>
    </row>
    <row r="61" spans="1:42" s="1" customFormat="1" ht="12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59"/>
      <c r="R61" s="2"/>
      <c r="S61" s="2"/>
      <c r="T61" s="60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59"/>
      <c r="AM61" s="2"/>
      <c r="AN61" s="2"/>
      <c r="AO61" s="2"/>
      <c r="AP61" s="61"/>
    </row>
    <row r="62" spans="1:42" x14ac:dyDescent="0.2">
      <c r="A62" s="36" t="s">
        <v>32</v>
      </c>
      <c r="B62" s="36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3"/>
      <c r="R62" s="62"/>
      <c r="S62" s="36"/>
      <c r="V62" s="36" t="s">
        <v>32</v>
      </c>
      <c r="W62" s="36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3"/>
      <c r="AM62" s="62"/>
      <c r="AN62" s="36"/>
      <c r="AP62" s="37"/>
    </row>
    <row r="63" spans="1:42" x14ac:dyDescent="0.2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3"/>
      <c r="R63" s="62"/>
      <c r="S63" s="62"/>
      <c r="T63" s="64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3"/>
      <c r="AM63" s="62"/>
      <c r="AN63" s="62"/>
      <c r="AP63" s="37"/>
    </row>
    <row r="65" spans="1:42" s="18" customFormat="1" ht="11.25" x14ac:dyDescent="0.2">
      <c r="A65" s="14" t="str">
        <f>Prijave!$D$3</f>
        <v>MLADINCI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6"/>
      <c r="R65" s="15"/>
      <c r="S65" s="15"/>
      <c r="T65" s="17"/>
      <c r="V65" s="14" t="str">
        <f>Prijave!$D$3</f>
        <v>MLADINCI</v>
      </c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6"/>
      <c r="AM65" s="15"/>
      <c r="AN65" s="15"/>
      <c r="AO65" s="15"/>
      <c r="AP65" s="19"/>
    </row>
    <row r="66" spans="1:42" s="18" customFormat="1" ht="11.25" x14ac:dyDescent="0.2">
      <c r="A66" s="15" t="s">
        <v>33</v>
      </c>
      <c r="B66" s="15"/>
      <c r="C66" s="15"/>
      <c r="D66" s="15"/>
      <c r="E66" s="15"/>
      <c r="F66" s="342" t="s">
        <v>34</v>
      </c>
      <c r="G66" s="342"/>
      <c r="H66" s="346"/>
      <c r="I66" s="125">
        <f ca="1">INDIRECT("'Predtekmovanje'!$B"&amp;$AP66)</f>
        <v>2</v>
      </c>
      <c r="J66" s="15"/>
      <c r="K66" s="342" t="s">
        <v>35</v>
      </c>
      <c r="L66" s="346"/>
      <c r="M66" s="125">
        <v>1</v>
      </c>
      <c r="O66" s="15"/>
      <c r="P66" s="15"/>
      <c r="Q66" s="347"/>
      <c r="R66" s="347"/>
      <c r="S66" s="347"/>
      <c r="T66" s="348"/>
      <c r="V66" s="15" t="s">
        <v>33</v>
      </c>
      <c r="W66" s="15"/>
      <c r="X66" s="15"/>
      <c r="Y66" s="15"/>
      <c r="Z66" s="15"/>
      <c r="AA66" s="342" t="s">
        <v>34</v>
      </c>
      <c r="AB66" s="342"/>
      <c r="AC66" s="346"/>
      <c r="AD66" s="125">
        <f ca="1">INDIRECT("'Predtekmovanje'!$B"&amp;$AP66)</f>
        <v>2</v>
      </c>
      <c r="AE66" s="15"/>
      <c r="AF66" s="342" t="s">
        <v>35</v>
      </c>
      <c r="AG66" s="346"/>
      <c r="AH66" s="125">
        <v>1</v>
      </c>
      <c r="AI66" s="15"/>
      <c r="AJ66" s="15"/>
      <c r="AK66" s="15"/>
      <c r="AL66" s="349"/>
      <c r="AM66" s="349"/>
      <c r="AN66" s="349"/>
      <c r="AO66" s="15"/>
      <c r="AP66" s="19">
        <f>AP3+19</f>
        <v>23</v>
      </c>
    </row>
    <row r="67" spans="1:42" s="18" customFormat="1" ht="11.25" x14ac:dyDescent="0.2">
      <c r="A67" s="342"/>
      <c r="B67" s="342"/>
      <c r="C67" s="342"/>
      <c r="D67" s="126"/>
      <c r="M67" s="15"/>
      <c r="N67" s="15"/>
      <c r="O67" s="15"/>
      <c r="P67" s="15"/>
      <c r="Q67" s="343"/>
      <c r="R67" s="344"/>
      <c r="S67" s="15"/>
      <c r="T67" s="17"/>
      <c r="V67" s="15"/>
      <c r="W67" s="15"/>
      <c r="X67" s="15"/>
      <c r="Y67" s="15"/>
      <c r="Z67" s="15"/>
      <c r="AA67" s="15"/>
      <c r="AB67" s="23"/>
      <c r="AC67" s="21"/>
      <c r="AD67" s="15"/>
      <c r="AE67" s="15"/>
      <c r="AF67" s="15"/>
      <c r="AG67" s="15"/>
      <c r="AH67" s="15"/>
      <c r="AI67" s="15"/>
      <c r="AJ67" s="15"/>
      <c r="AK67" s="15"/>
      <c r="AL67" s="343"/>
      <c r="AM67" s="344"/>
      <c r="AN67" s="15"/>
      <c r="AO67" s="15"/>
      <c r="AP67" s="19"/>
    </row>
    <row r="68" spans="1:42" s="26" customFormat="1" x14ac:dyDescent="0.2">
      <c r="A68" s="345" t="str">
        <f ca="1">INDIRECT("'Predtekmovanje'!$C"&amp;$AP66+2)</f>
        <v/>
      </c>
      <c r="B68" s="345"/>
      <c r="C68" s="345"/>
      <c r="D68" s="345"/>
      <c r="E68" s="345"/>
      <c r="F68" s="345"/>
      <c r="G68" s="345"/>
      <c r="H68" s="345"/>
      <c r="I68" s="345"/>
      <c r="J68" s="24" t="s">
        <v>5</v>
      </c>
      <c r="K68" s="345" t="str">
        <f ca="1">INDIRECT("'Predtekmovanje'!$C"&amp;$AP66+8)</f>
        <v/>
      </c>
      <c r="L68" s="345"/>
      <c r="M68" s="345"/>
      <c r="N68" s="345"/>
      <c r="O68" s="345"/>
      <c r="P68" s="345"/>
      <c r="Q68" s="345"/>
      <c r="R68" s="345"/>
      <c r="S68" s="345"/>
      <c r="T68" s="25"/>
      <c r="V68" s="345" t="str">
        <f ca="1">INDIRECT("'Predtekmovanje'!$C"&amp;$AP66+4)</f>
        <v/>
      </c>
      <c r="W68" s="345"/>
      <c r="X68" s="345"/>
      <c r="Y68" s="345"/>
      <c r="Z68" s="345"/>
      <c r="AA68" s="345"/>
      <c r="AB68" s="345"/>
      <c r="AC68" s="345"/>
      <c r="AD68" s="345"/>
      <c r="AE68" s="24" t="s">
        <v>5</v>
      </c>
      <c r="AF68" s="345" t="str">
        <f ca="1">INDIRECT("'Predtekmovanje'!$C"&amp;$AP66+6)</f>
        <v/>
      </c>
      <c r="AG68" s="345"/>
      <c r="AH68" s="345"/>
      <c r="AI68" s="345"/>
      <c r="AJ68" s="345"/>
      <c r="AK68" s="345"/>
      <c r="AL68" s="345"/>
      <c r="AM68" s="345"/>
      <c r="AN68" s="345"/>
      <c r="AO68" s="24"/>
      <c r="AP68" s="27"/>
    </row>
    <row r="69" spans="1:42" s="30" customFormat="1" ht="12" x14ac:dyDescent="0.2">
      <c r="A69" s="340" t="str">
        <f ca="1">INDIRECT("'Predtekmovanje'!$M"&amp;$AP66+2)</f>
        <v/>
      </c>
      <c r="B69" s="340"/>
      <c r="C69" s="340"/>
      <c r="D69" s="340"/>
      <c r="E69" s="340"/>
      <c r="F69" s="340"/>
      <c r="G69" s="340"/>
      <c r="H69" s="340"/>
      <c r="I69" s="340"/>
      <c r="J69" s="28"/>
      <c r="K69" s="340" t="str">
        <f ca="1">INDIRECT("'Predtekmovanje'!$M"&amp;$AP66+8)</f>
        <v/>
      </c>
      <c r="L69" s="340"/>
      <c r="M69" s="340"/>
      <c r="N69" s="340"/>
      <c r="O69" s="340"/>
      <c r="P69" s="340"/>
      <c r="Q69" s="340"/>
      <c r="R69" s="340"/>
      <c r="S69" s="340"/>
      <c r="T69" s="29"/>
      <c r="V69" s="340" t="str">
        <f ca="1">INDIRECT("'Predtekmovanje'!$M"&amp;$AP66+4)</f>
        <v/>
      </c>
      <c r="W69" s="340"/>
      <c r="X69" s="340"/>
      <c r="Y69" s="340"/>
      <c r="Z69" s="340"/>
      <c r="AA69" s="340"/>
      <c r="AB69" s="340"/>
      <c r="AC69" s="340"/>
      <c r="AD69" s="340"/>
      <c r="AE69" s="28"/>
      <c r="AF69" s="340" t="str">
        <f ca="1">INDIRECT("'Predtekmovanje'!$M"&amp;$AP66+6)</f>
        <v/>
      </c>
      <c r="AG69" s="340"/>
      <c r="AH69" s="340"/>
      <c r="AI69" s="340"/>
      <c r="AJ69" s="340"/>
      <c r="AK69" s="340"/>
      <c r="AL69" s="340"/>
      <c r="AM69" s="340"/>
      <c r="AN69" s="340"/>
      <c r="AO69" s="28"/>
      <c r="AP69" s="31"/>
    </row>
    <row r="70" spans="1:42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3"/>
      <c r="K70" s="32"/>
      <c r="L70" s="32"/>
      <c r="M70" s="32"/>
      <c r="N70" s="32"/>
      <c r="O70" s="32"/>
      <c r="P70" s="32"/>
      <c r="Q70" s="34"/>
      <c r="R70" s="32"/>
      <c r="S70" s="32"/>
      <c r="V70" s="32"/>
      <c r="W70" s="32"/>
      <c r="X70" s="32"/>
      <c r="Y70" s="32"/>
      <c r="Z70" s="32"/>
      <c r="AA70" s="32"/>
      <c r="AB70" s="32"/>
      <c r="AC70" s="32"/>
      <c r="AD70" s="32"/>
      <c r="AE70" s="33"/>
      <c r="AF70" s="32"/>
      <c r="AG70" s="32"/>
      <c r="AH70" s="32"/>
      <c r="AI70" s="32"/>
      <c r="AJ70" s="32"/>
      <c r="AK70" s="32"/>
      <c r="AL70" s="34"/>
      <c r="AM70" s="32"/>
      <c r="AN70" s="32"/>
      <c r="AP70" s="37"/>
    </row>
    <row r="71" spans="1:42" s="4" customFormat="1" ht="9.75" x14ac:dyDescent="0.2">
      <c r="A71" s="38"/>
      <c r="B71" s="11" t="s">
        <v>6</v>
      </c>
      <c r="C71" s="11"/>
      <c r="D71" s="11" t="s">
        <v>7</v>
      </c>
      <c r="E71" s="11"/>
      <c r="F71" s="11" t="s">
        <v>23</v>
      </c>
      <c r="G71" s="11"/>
      <c r="H71" s="11" t="s">
        <v>24</v>
      </c>
      <c r="I71" s="11"/>
      <c r="J71" s="39"/>
      <c r="K71" s="11"/>
      <c r="L71" s="11" t="s">
        <v>6</v>
      </c>
      <c r="M71" s="11"/>
      <c r="N71" s="11" t="s">
        <v>7</v>
      </c>
      <c r="O71" s="11"/>
      <c r="P71" s="11" t="s">
        <v>25</v>
      </c>
      <c r="Q71" s="40"/>
      <c r="R71" s="11" t="s">
        <v>24</v>
      </c>
      <c r="S71" s="38"/>
      <c r="T71" s="5"/>
      <c r="V71" s="38"/>
      <c r="W71" s="11" t="s">
        <v>6</v>
      </c>
      <c r="X71" s="11"/>
      <c r="Y71" s="11" t="s">
        <v>7</v>
      </c>
      <c r="Z71" s="11"/>
      <c r="AA71" s="11" t="s">
        <v>25</v>
      </c>
      <c r="AB71" s="11"/>
      <c r="AC71" s="11" t="s">
        <v>24</v>
      </c>
      <c r="AD71" s="11"/>
      <c r="AE71" s="39"/>
      <c r="AF71" s="11"/>
      <c r="AG71" s="11" t="s">
        <v>6</v>
      </c>
      <c r="AH71" s="11"/>
      <c r="AI71" s="11" t="s">
        <v>7</v>
      </c>
      <c r="AJ71" s="11"/>
      <c r="AK71" s="11" t="s">
        <v>25</v>
      </c>
      <c r="AL71" s="40"/>
      <c r="AM71" s="11" t="s">
        <v>24</v>
      </c>
      <c r="AN71" s="38"/>
      <c r="AO71" s="6"/>
      <c r="AP71" s="41"/>
    </row>
    <row r="72" spans="1:42" s="4" customFormat="1" ht="9.75" x14ac:dyDescent="0.2">
      <c r="A72" s="38"/>
      <c r="B72" s="42"/>
      <c r="C72" s="11"/>
      <c r="D72" s="42"/>
      <c r="E72" s="11"/>
      <c r="F72" s="42"/>
      <c r="G72" s="11"/>
      <c r="H72" s="42"/>
      <c r="I72" s="11"/>
      <c r="J72" s="39"/>
      <c r="K72" s="11"/>
      <c r="L72" s="42"/>
      <c r="M72" s="11"/>
      <c r="N72" s="42"/>
      <c r="O72" s="11"/>
      <c r="P72" s="42"/>
      <c r="Q72" s="40"/>
      <c r="R72" s="42"/>
      <c r="S72" s="38"/>
      <c r="T72" s="5"/>
      <c r="V72" s="38"/>
      <c r="W72" s="42"/>
      <c r="X72" s="11"/>
      <c r="Y72" s="42"/>
      <c r="Z72" s="11"/>
      <c r="AA72" s="42"/>
      <c r="AB72" s="11"/>
      <c r="AC72" s="42"/>
      <c r="AD72" s="11"/>
      <c r="AE72" s="39"/>
      <c r="AF72" s="11"/>
      <c r="AG72" s="42"/>
      <c r="AH72" s="11"/>
      <c r="AI72" s="42"/>
      <c r="AJ72" s="11"/>
      <c r="AK72" s="42"/>
      <c r="AL72" s="40"/>
      <c r="AM72" s="42"/>
      <c r="AN72" s="38"/>
      <c r="AO72" s="6"/>
      <c r="AP72" s="41"/>
    </row>
    <row r="73" spans="1:42" s="18" customFormat="1" ht="11.25" x14ac:dyDescent="0.2">
      <c r="A73" s="43"/>
      <c r="B73" s="43"/>
      <c r="C73" s="43"/>
      <c r="D73" s="43"/>
      <c r="E73" s="43"/>
      <c r="F73" s="43"/>
      <c r="G73" s="43"/>
      <c r="H73" s="43"/>
      <c r="I73" s="43"/>
      <c r="J73" s="16"/>
      <c r="K73" s="43"/>
      <c r="L73" s="43"/>
      <c r="M73" s="43"/>
      <c r="N73" s="43"/>
      <c r="O73" s="43"/>
      <c r="P73" s="43"/>
      <c r="Q73" s="23"/>
      <c r="R73" s="43"/>
      <c r="S73" s="43"/>
      <c r="T73" s="17"/>
      <c r="V73" s="43"/>
      <c r="W73" s="43"/>
      <c r="X73" s="43"/>
      <c r="Y73" s="43"/>
      <c r="Z73" s="43"/>
      <c r="AA73" s="43"/>
      <c r="AB73" s="43"/>
      <c r="AC73" s="43"/>
      <c r="AD73" s="43"/>
      <c r="AE73" s="16"/>
      <c r="AF73" s="43"/>
      <c r="AG73" s="43"/>
      <c r="AH73" s="43"/>
      <c r="AI73" s="43"/>
      <c r="AJ73" s="43"/>
      <c r="AK73" s="43"/>
      <c r="AL73" s="23"/>
      <c r="AM73" s="43"/>
      <c r="AN73" s="43"/>
      <c r="AO73" s="15"/>
      <c r="AP73" s="19"/>
    </row>
    <row r="74" spans="1:42" s="50" customFormat="1" ht="15.75" x14ac:dyDescent="0.25">
      <c r="B74" s="44"/>
      <c r="C74" s="44"/>
      <c r="D74" s="44" t="s">
        <v>26</v>
      </c>
      <c r="E74" s="44"/>
      <c r="F74" s="44"/>
      <c r="G74" s="44"/>
      <c r="H74" s="341"/>
      <c r="I74" s="341"/>
      <c r="J74" s="46" t="s">
        <v>8</v>
      </c>
      <c r="K74" s="47"/>
      <c r="L74" s="45"/>
      <c r="M74" s="44"/>
      <c r="N74" s="44"/>
      <c r="O74" s="44"/>
      <c r="P74" s="44"/>
      <c r="Q74" s="48"/>
      <c r="R74" s="44"/>
      <c r="S74" s="44"/>
      <c r="T74" s="49"/>
      <c r="W74" s="44"/>
      <c r="X74" s="44"/>
      <c r="Y74" s="44" t="s">
        <v>26</v>
      </c>
      <c r="Z74" s="44"/>
      <c r="AA74" s="44"/>
      <c r="AB74" s="44"/>
      <c r="AC74" s="341"/>
      <c r="AD74" s="341"/>
      <c r="AE74" s="46" t="s">
        <v>8</v>
      </c>
      <c r="AF74" s="47"/>
      <c r="AG74" s="45"/>
      <c r="AH74" s="44"/>
      <c r="AI74" s="44"/>
      <c r="AJ74" s="44"/>
      <c r="AK74" s="44"/>
      <c r="AL74" s="48"/>
      <c r="AM74" s="44"/>
      <c r="AN74" s="44"/>
      <c r="AO74" s="44"/>
      <c r="AP74" s="51"/>
    </row>
    <row r="75" spans="1:42" s="50" customFormat="1" ht="15.75" x14ac:dyDescent="0.25">
      <c r="B75" s="44"/>
      <c r="C75" s="44"/>
      <c r="D75" s="44" t="s">
        <v>27</v>
      </c>
      <c r="E75" s="44"/>
      <c r="F75" s="44"/>
      <c r="G75" s="44"/>
      <c r="H75" s="47"/>
      <c r="I75" s="45"/>
      <c r="J75" s="46" t="s">
        <v>8</v>
      </c>
      <c r="K75" s="47"/>
      <c r="L75" s="45"/>
      <c r="M75" s="44"/>
      <c r="N75" s="44"/>
      <c r="O75" s="44"/>
      <c r="P75" s="44"/>
      <c r="Q75" s="48"/>
      <c r="R75" s="44"/>
      <c r="S75" s="44"/>
      <c r="T75" s="49"/>
      <c r="W75" s="44"/>
      <c r="X75" s="44"/>
      <c r="Y75" s="44" t="s">
        <v>27</v>
      </c>
      <c r="Z75" s="44"/>
      <c r="AA75" s="44"/>
      <c r="AB75" s="44"/>
      <c r="AC75" s="47"/>
      <c r="AD75" s="45"/>
      <c r="AE75" s="46" t="s">
        <v>8</v>
      </c>
      <c r="AF75" s="47"/>
      <c r="AG75" s="45"/>
      <c r="AH75" s="44"/>
      <c r="AI75" s="44"/>
      <c r="AJ75" s="44"/>
      <c r="AK75" s="44"/>
      <c r="AL75" s="48"/>
      <c r="AM75" s="44"/>
      <c r="AN75" s="44"/>
      <c r="AO75" s="44"/>
      <c r="AP75" s="51"/>
    </row>
    <row r="76" spans="1:42" s="50" customFormat="1" ht="15.75" x14ac:dyDescent="0.25">
      <c r="B76" s="44"/>
      <c r="C76" s="44"/>
      <c r="D76" s="44" t="s">
        <v>28</v>
      </c>
      <c r="E76" s="44"/>
      <c r="F76" s="44"/>
      <c r="G76" s="44"/>
      <c r="H76" s="47"/>
      <c r="I76" s="45"/>
      <c r="J76" s="46" t="s">
        <v>8</v>
      </c>
      <c r="K76" s="47"/>
      <c r="L76" s="45"/>
      <c r="M76" s="44"/>
      <c r="N76" s="44"/>
      <c r="O76" s="44"/>
      <c r="P76" s="44"/>
      <c r="Q76" s="48"/>
      <c r="R76" s="44"/>
      <c r="S76" s="44"/>
      <c r="T76" s="49"/>
      <c r="W76" s="44"/>
      <c r="X76" s="44"/>
      <c r="Y76" s="44" t="s">
        <v>28</v>
      </c>
      <c r="Z76" s="44"/>
      <c r="AA76" s="44"/>
      <c r="AB76" s="44"/>
      <c r="AC76" s="47"/>
      <c r="AD76" s="45"/>
      <c r="AE76" s="46" t="s">
        <v>8</v>
      </c>
      <c r="AF76" s="47"/>
      <c r="AG76" s="45"/>
      <c r="AH76" s="44"/>
      <c r="AI76" s="44"/>
      <c r="AJ76" s="44"/>
      <c r="AK76" s="44"/>
      <c r="AL76" s="48"/>
      <c r="AM76" s="44"/>
      <c r="AN76" s="44"/>
      <c r="AO76" s="44"/>
      <c r="AP76" s="51"/>
    </row>
    <row r="77" spans="1:42" s="50" customFormat="1" ht="15.75" x14ac:dyDescent="0.25">
      <c r="B77" s="44"/>
      <c r="C77" s="44"/>
      <c r="D77" s="44" t="s">
        <v>29</v>
      </c>
      <c r="E77" s="44"/>
      <c r="F77" s="44"/>
      <c r="G77" s="44"/>
      <c r="H77" s="47"/>
      <c r="I77" s="45"/>
      <c r="J77" s="46" t="s">
        <v>8</v>
      </c>
      <c r="K77" s="47"/>
      <c r="L77" s="45"/>
      <c r="M77" s="44"/>
      <c r="N77" s="44"/>
      <c r="O77" s="44"/>
      <c r="P77" s="44"/>
      <c r="Q77" s="48"/>
      <c r="R77" s="44"/>
      <c r="S77" s="44"/>
      <c r="T77" s="49"/>
      <c r="W77" s="44"/>
      <c r="X77" s="44"/>
      <c r="Y77" s="44" t="s">
        <v>29</v>
      </c>
      <c r="Z77" s="44"/>
      <c r="AA77" s="44"/>
      <c r="AB77" s="44"/>
      <c r="AC77" s="47"/>
      <c r="AD77" s="45"/>
      <c r="AE77" s="46" t="s">
        <v>8</v>
      </c>
      <c r="AF77" s="47"/>
      <c r="AG77" s="45"/>
      <c r="AH77" s="44"/>
      <c r="AI77" s="44"/>
      <c r="AJ77" s="44"/>
      <c r="AK77" s="44"/>
      <c r="AL77" s="48"/>
      <c r="AM77" s="44"/>
      <c r="AN77" s="44"/>
      <c r="AO77" s="44"/>
      <c r="AP77" s="51"/>
    </row>
    <row r="78" spans="1:42" s="50" customFormat="1" ht="15.75" x14ac:dyDescent="0.25">
      <c r="B78" s="44"/>
      <c r="C78" s="44"/>
      <c r="D78" s="44" t="s">
        <v>30</v>
      </c>
      <c r="E78" s="44"/>
      <c r="F78" s="44"/>
      <c r="G78" s="44"/>
      <c r="H78" s="47"/>
      <c r="I78" s="45"/>
      <c r="J78" s="46" t="s">
        <v>8</v>
      </c>
      <c r="K78" s="47"/>
      <c r="L78" s="45"/>
      <c r="M78" s="44"/>
      <c r="N78" s="44"/>
      <c r="O78" s="44"/>
      <c r="P78" s="44"/>
      <c r="Q78" s="48"/>
      <c r="R78" s="44"/>
      <c r="S78" s="44"/>
      <c r="T78" s="49"/>
      <c r="W78" s="44"/>
      <c r="X78" s="44"/>
      <c r="Y78" s="44" t="s">
        <v>30</v>
      </c>
      <c r="Z78" s="44"/>
      <c r="AA78" s="44"/>
      <c r="AB78" s="44"/>
      <c r="AC78" s="47"/>
      <c r="AD78" s="45"/>
      <c r="AE78" s="46" t="s">
        <v>8</v>
      </c>
      <c r="AF78" s="47"/>
      <c r="AG78" s="45"/>
      <c r="AH78" s="44"/>
      <c r="AI78" s="44"/>
      <c r="AJ78" s="44"/>
      <c r="AK78" s="44"/>
      <c r="AL78" s="48"/>
      <c r="AM78" s="44"/>
      <c r="AN78" s="44"/>
      <c r="AO78" s="44"/>
      <c r="AP78" s="51"/>
    </row>
    <row r="79" spans="1:42" s="50" customFormat="1" ht="15.75" x14ac:dyDescent="0.25">
      <c r="B79" s="44"/>
      <c r="C79" s="44"/>
      <c r="D79" s="44"/>
      <c r="E79" s="44"/>
      <c r="F79" s="44"/>
      <c r="G79" s="44"/>
      <c r="H79" s="44"/>
      <c r="I79" s="46"/>
      <c r="J79" s="46"/>
      <c r="K79" s="44"/>
      <c r="L79" s="46"/>
      <c r="M79" s="44"/>
      <c r="N79" s="44"/>
      <c r="O79" s="44"/>
      <c r="P79" s="44"/>
      <c r="Q79" s="48"/>
      <c r="R79" s="44"/>
      <c r="S79" s="44"/>
      <c r="T79" s="49"/>
      <c r="W79" s="44"/>
      <c r="X79" s="44"/>
      <c r="Y79" s="44"/>
      <c r="Z79" s="44"/>
      <c r="AA79" s="44"/>
      <c r="AB79" s="44"/>
      <c r="AC79" s="44"/>
      <c r="AD79" s="46"/>
      <c r="AE79" s="46"/>
      <c r="AF79" s="44"/>
      <c r="AG79" s="46"/>
      <c r="AH79" s="44"/>
      <c r="AI79" s="44"/>
      <c r="AJ79" s="44"/>
      <c r="AK79" s="44"/>
      <c r="AL79" s="48"/>
      <c r="AM79" s="44"/>
      <c r="AN79" s="44"/>
      <c r="AO79" s="44"/>
      <c r="AP79" s="51"/>
    </row>
    <row r="80" spans="1:42" s="44" customFormat="1" ht="15.75" x14ac:dyDescent="0.25">
      <c r="I80" s="46"/>
      <c r="J80" s="46"/>
      <c r="L80" s="46"/>
      <c r="Q80" s="48"/>
      <c r="T80" s="49"/>
      <c r="AD80" s="46"/>
      <c r="AE80" s="46"/>
      <c r="AG80" s="46"/>
      <c r="AL80" s="48"/>
      <c r="AP80" s="51"/>
    </row>
    <row r="81" spans="1:42" s="57" customFormat="1" ht="15.75" thickBot="1" x14ac:dyDescent="0.3">
      <c r="B81" s="53"/>
      <c r="C81" s="52" t="s">
        <v>31</v>
      </c>
      <c r="D81" s="53"/>
      <c r="E81" s="53"/>
      <c r="F81" s="53"/>
      <c r="G81" s="53"/>
      <c r="H81" s="68"/>
      <c r="I81" s="69"/>
      <c r="J81" s="54" t="s">
        <v>8</v>
      </c>
      <c r="K81" s="68"/>
      <c r="L81" s="69"/>
      <c r="M81" s="53"/>
      <c r="N81" s="53"/>
      <c r="O81" s="53"/>
      <c r="P81" s="53"/>
      <c r="Q81" s="55"/>
      <c r="R81" s="53"/>
      <c r="S81" s="53"/>
      <c r="T81" s="56"/>
      <c r="W81" s="53"/>
      <c r="X81" s="52" t="s">
        <v>31</v>
      </c>
      <c r="Y81" s="53"/>
      <c r="Z81" s="53"/>
      <c r="AA81" s="53"/>
      <c r="AB81" s="53"/>
      <c r="AC81" s="68"/>
      <c r="AD81" s="69"/>
      <c r="AE81" s="54" t="s">
        <v>8</v>
      </c>
      <c r="AF81" s="68"/>
      <c r="AG81" s="69"/>
      <c r="AH81" s="53"/>
      <c r="AI81" s="53"/>
      <c r="AJ81" s="53"/>
      <c r="AK81" s="53"/>
      <c r="AL81" s="55"/>
      <c r="AM81" s="53"/>
      <c r="AN81" s="53"/>
      <c r="AO81" s="53"/>
      <c r="AP81" s="58"/>
    </row>
    <row r="82" spans="1:42" s="1" customFormat="1" ht="12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59"/>
      <c r="R82" s="2"/>
      <c r="S82" s="2"/>
      <c r="T82" s="60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59"/>
      <c r="AM82" s="2"/>
      <c r="AN82" s="2"/>
      <c r="AO82" s="2"/>
      <c r="AP82" s="61"/>
    </row>
    <row r="83" spans="1:42" x14ac:dyDescent="0.2">
      <c r="A83" s="36" t="s">
        <v>32</v>
      </c>
      <c r="B83" s="36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3"/>
      <c r="R83" s="62"/>
      <c r="S83" s="36"/>
      <c r="V83" s="36" t="s">
        <v>32</v>
      </c>
      <c r="W83" s="36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3"/>
      <c r="AM83" s="62"/>
      <c r="AN83" s="36"/>
      <c r="AP83" s="37"/>
    </row>
    <row r="84" spans="1:42" x14ac:dyDescent="0.2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3"/>
      <c r="R84" s="62"/>
      <c r="S84" s="62"/>
      <c r="T84" s="64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3"/>
      <c r="AM84" s="62"/>
      <c r="AN84" s="62"/>
      <c r="AP84" s="37"/>
    </row>
    <row r="86" spans="1:42" s="18" customFormat="1" ht="11.25" x14ac:dyDescent="0.2">
      <c r="A86" s="14" t="str">
        <f>Prijave!$D$3</f>
        <v>MLADINCI</v>
      </c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6"/>
      <c r="R86" s="15"/>
      <c r="S86" s="15"/>
      <c r="T86" s="17"/>
      <c r="V86" s="14" t="str">
        <f>Prijave!$D$3</f>
        <v>MLADINCI</v>
      </c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6"/>
      <c r="AM86" s="15"/>
      <c r="AN86" s="15"/>
      <c r="AO86" s="15"/>
      <c r="AP86" s="19"/>
    </row>
    <row r="87" spans="1:42" s="18" customFormat="1" ht="11.25" x14ac:dyDescent="0.2">
      <c r="A87" s="15" t="s">
        <v>33</v>
      </c>
      <c r="B87" s="15"/>
      <c r="C87" s="15"/>
      <c r="D87" s="15"/>
      <c r="E87" s="15"/>
      <c r="F87" s="342" t="s">
        <v>34</v>
      </c>
      <c r="G87" s="342"/>
      <c r="H87" s="346"/>
      <c r="I87" s="125">
        <f ca="1">INDIRECT("'Predtekmovanje'!$B"&amp;$AP66)</f>
        <v>2</v>
      </c>
      <c r="J87" s="15"/>
      <c r="K87" s="342" t="s">
        <v>35</v>
      </c>
      <c r="L87" s="346"/>
      <c r="M87" s="125">
        <v>2</v>
      </c>
      <c r="O87" s="15"/>
      <c r="P87" s="15"/>
      <c r="Q87" s="347"/>
      <c r="R87" s="347"/>
      <c r="S87" s="347"/>
      <c r="T87" s="348"/>
      <c r="V87" s="15" t="s">
        <v>33</v>
      </c>
      <c r="W87" s="15"/>
      <c r="X87" s="15"/>
      <c r="Y87" s="15"/>
      <c r="Z87" s="15"/>
      <c r="AA87" s="342" t="s">
        <v>34</v>
      </c>
      <c r="AB87" s="342"/>
      <c r="AC87" s="346"/>
      <c r="AD87" s="125">
        <f ca="1">INDIRECT("'Predtekmovanje'!$B"&amp;$AP66)</f>
        <v>2</v>
      </c>
      <c r="AE87" s="15"/>
      <c r="AF87" s="342" t="s">
        <v>35</v>
      </c>
      <c r="AG87" s="346"/>
      <c r="AH87" s="125">
        <v>2</v>
      </c>
      <c r="AI87" s="15"/>
      <c r="AJ87" s="15"/>
      <c r="AK87" s="15"/>
      <c r="AL87" s="349"/>
      <c r="AM87" s="349"/>
      <c r="AN87" s="349"/>
      <c r="AO87" s="15"/>
      <c r="AP87" s="19"/>
    </row>
    <row r="88" spans="1:42" s="18" customFormat="1" ht="11.25" x14ac:dyDescent="0.2">
      <c r="A88" s="342"/>
      <c r="B88" s="342"/>
      <c r="C88" s="342"/>
      <c r="D88" s="126"/>
      <c r="M88" s="15"/>
      <c r="N88" s="15"/>
      <c r="O88" s="15"/>
      <c r="P88" s="15"/>
      <c r="Q88" s="343"/>
      <c r="R88" s="344"/>
      <c r="S88" s="15"/>
      <c r="T88" s="17"/>
      <c r="V88" s="15"/>
      <c r="W88" s="15"/>
      <c r="X88" s="15"/>
      <c r="Y88" s="15"/>
      <c r="Z88" s="15"/>
      <c r="AA88" s="15"/>
      <c r="AB88" s="23"/>
      <c r="AC88" s="21"/>
      <c r="AD88" s="15"/>
      <c r="AE88" s="15"/>
      <c r="AF88" s="15"/>
      <c r="AG88" s="15"/>
      <c r="AH88" s="15"/>
      <c r="AI88" s="15"/>
      <c r="AJ88" s="15"/>
      <c r="AK88" s="15"/>
      <c r="AL88" s="343"/>
      <c r="AM88" s="344"/>
      <c r="AN88" s="15"/>
      <c r="AO88" s="15"/>
      <c r="AP88" s="19"/>
    </row>
    <row r="89" spans="1:42" s="26" customFormat="1" x14ac:dyDescent="0.2">
      <c r="A89" s="345" t="str">
        <f ca="1">INDIRECT("'Predtekmovanje'!$C"&amp;$AP66+8)</f>
        <v/>
      </c>
      <c r="B89" s="345"/>
      <c r="C89" s="345"/>
      <c r="D89" s="345"/>
      <c r="E89" s="345"/>
      <c r="F89" s="345"/>
      <c r="G89" s="345"/>
      <c r="H89" s="345"/>
      <c r="I89" s="345"/>
      <c r="J89" s="24" t="s">
        <v>5</v>
      </c>
      <c r="K89" s="345" t="str">
        <f ca="1">INDIRECT("'Predtekmovanje'!$C"&amp;$AP66+6)</f>
        <v/>
      </c>
      <c r="L89" s="345"/>
      <c r="M89" s="345"/>
      <c r="N89" s="345"/>
      <c r="O89" s="345"/>
      <c r="P89" s="345"/>
      <c r="Q89" s="345"/>
      <c r="R89" s="345"/>
      <c r="S89" s="345"/>
      <c r="T89" s="25"/>
      <c r="V89" s="345" t="str">
        <f ca="1">INDIRECT("'Predtekmovanje'!$C"&amp;$AP66+2)</f>
        <v/>
      </c>
      <c r="W89" s="345"/>
      <c r="X89" s="345"/>
      <c r="Y89" s="345"/>
      <c r="Z89" s="345"/>
      <c r="AA89" s="345"/>
      <c r="AB89" s="345"/>
      <c r="AC89" s="345"/>
      <c r="AD89" s="345"/>
      <c r="AE89" s="24" t="s">
        <v>5</v>
      </c>
      <c r="AF89" s="345" t="str">
        <f ca="1">INDIRECT("'Predtekmovanje'!$C"&amp;$AP66+4)</f>
        <v/>
      </c>
      <c r="AG89" s="345"/>
      <c r="AH89" s="345"/>
      <c r="AI89" s="345"/>
      <c r="AJ89" s="345"/>
      <c r="AK89" s="345"/>
      <c r="AL89" s="345"/>
      <c r="AM89" s="345"/>
      <c r="AN89" s="345"/>
      <c r="AO89" s="24"/>
      <c r="AP89" s="27"/>
    </row>
    <row r="90" spans="1:42" s="30" customFormat="1" ht="12" x14ac:dyDescent="0.2">
      <c r="A90" s="340" t="str">
        <f ca="1">INDIRECT("'Predtekmovanje'!$M"&amp;$AP66+8)</f>
        <v/>
      </c>
      <c r="B90" s="340"/>
      <c r="C90" s="340"/>
      <c r="D90" s="340"/>
      <c r="E90" s="340"/>
      <c r="F90" s="340"/>
      <c r="G90" s="340"/>
      <c r="H90" s="340"/>
      <c r="I90" s="340"/>
      <c r="J90" s="28"/>
      <c r="K90" s="340" t="str">
        <f ca="1">INDIRECT("'Predtekmovanje'!$M"&amp;$AP66+6)</f>
        <v/>
      </c>
      <c r="L90" s="340"/>
      <c r="M90" s="340"/>
      <c r="N90" s="340"/>
      <c r="O90" s="340"/>
      <c r="P90" s="340"/>
      <c r="Q90" s="340"/>
      <c r="R90" s="340"/>
      <c r="S90" s="340"/>
      <c r="T90" s="29"/>
      <c r="V90" s="340" t="str">
        <f ca="1">INDIRECT("'Predtekmovanje'!$M"&amp;$AP66+2)</f>
        <v/>
      </c>
      <c r="W90" s="340"/>
      <c r="X90" s="340"/>
      <c r="Y90" s="340"/>
      <c r="Z90" s="340"/>
      <c r="AA90" s="340"/>
      <c r="AB90" s="340"/>
      <c r="AC90" s="340"/>
      <c r="AD90" s="340"/>
      <c r="AE90" s="28"/>
      <c r="AF90" s="340" t="str">
        <f ca="1">INDIRECT("'Predtekmovanje'!$M"&amp;$AP66+4)</f>
        <v/>
      </c>
      <c r="AG90" s="340"/>
      <c r="AH90" s="340"/>
      <c r="AI90" s="340"/>
      <c r="AJ90" s="340"/>
      <c r="AK90" s="340"/>
      <c r="AL90" s="340"/>
      <c r="AM90" s="340"/>
      <c r="AN90" s="340"/>
      <c r="AO90" s="28"/>
      <c r="AP90" s="31"/>
    </row>
    <row r="91" spans="1:42" x14ac:dyDescent="0.2">
      <c r="A91" s="32"/>
      <c r="B91" s="32"/>
      <c r="C91" s="32"/>
      <c r="D91" s="32"/>
      <c r="E91" s="32"/>
      <c r="F91" s="32"/>
      <c r="G91" s="32"/>
      <c r="H91" s="32"/>
      <c r="I91" s="32"/>
      <c r="J91" s="33"/>
      <c r="K91" s="32"/>
      <c r="L91" s="32"/>
      <c r="M91" s="32"/>
      <c r="N91" s="32"/>
      <c r="O91" s="32"/>
      <c r="P91" s="32"/>
      <c r="Q91" s="34"/>
      <c r="R91" s="32"/>
      <c r="S91" s="32"/>
      <c r="V91" s="32"/>
      <c r="W91" s="32"/>
      <c r="X91" s="32"/>
      <c r="Y91" s="32"/>
      <c r="Z91" s="32"/>
      <c r="AA91" s="32"/>
      <c r="AB91" s="32"/>
      <c r="AC91" s="32"/>
      <c r="AD91" s="32"/>
      <c r="AE91" s="33"/>
      <c r="AF91" s="32"/>
      <c r="AG91" s="32"/>
      <c r="AH91" s="32"/>
      <c r="AI91" s="32"/>
      <c r="AJ91" s="32"/>
      <c r="AK91" s="32"/>
      <c r="AL91" s="34"/>
      <c r="AM91" s="32"/>
      <c r="AN91" s="32"/>
      <c r="AP91" s="37"/>
    </row>
    <row r="92" spans="1:42" s="4" customFormat="1" ht="9.75" x14ac:dyDescent="0.2">
      <c r="A92" s="38"/>
      <c r="B92" s="11" t="s">
        <v>6</v>
      </c>
      <c r="C92" s="11"/>
      <c r="D92" s="11" t="s">
        <v>7</v>
      </c>
      <c r="E92" s="11"/>
      <c r="F92" s="11" t="s">
        <v>23</v>
      </c>
      <c r="G92" s="11"/>
      <c r="H92" s="11" t="s">
        <v>24</v>
      </c>
      <c r="I92" s="11"/>
      <c r="J92" s="39"/>
      <c r="K92" s="11"/>
      <c r="L92" s="11" t="s">
        <v>6</v>
      </c>
      <c r="M92" s="11"/>
      <c r="N92" s="11" t="s">
        <v>7</v>
      </c>
      <c r="O92" s="11"/>
      <c r="P92" s="11" t="s">
        <v>25</v>
      </c>
      <c r="Q92" s="40"/>
      <c r="R92" s="11" t="s">
        <v>24</v>
      </c>
      <c r="S92" s="38"/>
      <c r="T92" s="5"/>
      <c r="V92" s="38"/>
      <c r="W92" s="11" t="s">
        <v>6</v>
      </c>
      <c r="X92" s="11"/>
      <c r="Y92" s="11" t="s">
        <v>7</v>
      </c>
      <c r="Z92" s="11"/>
      <c r="AA92" s="11" t="s">
        <v>25</v>
      </c>
      <c r="AB92" s="11"/>
      <c r="AC92" s="11" t="s">
        <v>24</v>
      </c>
      <c r="AD92" s="11"/>
      <c r="AE92" s="39"/>
      <c r="AF92" s="11"/>
      <c r="AG92" s="11" t="s">
        <v>6</v>
      </c>
      <c r="AH92" s="11"/>
      <c r="AI92" s="11" t="s">
        <v>7</v>
      </c>
      <c r="AJ92" s="11"/>
      <c r="AK92" s="11" t="s">
        <v>25</v>
      </c>
      <c r="AL92" s="40"/>
      <c r="AM92" s="11" t="s">
        <v>24</v>
      </c>
      <c r="AN92" s="38"/>
      <c r="AO92" s="6"/>
      <c r="AP92" s="41"/>
    </row>
    <row r="93" spans="1:42" s="4" customFormat="1" ht="9.75" x14ac:dyDescent="0.2">
      <c r="A93" s="38"/>
      <c r="B93" s="42"/>
      <c r="C93" s="11"/>
      <c r="D93" s="42"/>
      <c r="E93" s="11"/>
      <c r="F93" s="42"/>
      <c r="G93" s="11"/>
      <c r="H93" s="42"/>
      <c r="I93" s="11"/>
      <c r="J93" s="39"/>
      <c r="K93" s="11"/>
      <c r="L93" s="42"/>
      <c r="M93" s="11"/>
      <c r="N93" s="42"/>
      <c r="O93" s="11"/>
      <c r="P93" s="42"/>
      <c r="Q93" s="40"/>
      <c r="R93" s="42"/>
      <c r="S93" s="38"/>
      <c r="T93" s="5"/>
      <c r="V93" s="38"/>
      <c r="W93" s="42"/>
      <c r="X93" s="11"/>
      <c r="Y93" s="42"/>
      <c r="Z93" s="11"/>
      <c r="AA93" s="42"/>
      <c r="AB93" s="11"/>
      <c r="AC93" s="42"/>
      <c r="AD93" s="11"/>
      <c r="AE93" s="39"/>
      <c r="AF93" s="11"/>
      <c r="AG93" s="42"/>
      <c r="AH93" s="11"/>
      <c r="AI93" s="42"/>
      <c r="AJ93" s="11"/>
      <c r="AK93" s="42"/>
      <c r="AL93" s="40"/>
      <c r="AM93" s="42"/>
      <c r="AN93" s="38"/>
      <c r="AO93" s="6"/>
      <c r="AP93" s="41"/>
    </row>
    <row r="94" spans="1:42" s="18" customFormat="1" ht="11.25" x14ac:dyDescent="0.2">
      <c r="A94" s="43"/>
      <c r="B94" s="43"/>
      <c r="C94" s="43"/>
      <c r="D94" s="43"/>
      <c r="E94" s="43"/>
      <c r="F94" s="43"/>
      <c r="G94" s="43"/>
      <c r="H94" s="43"/>
      <c r="I94" s="43"/>
      <c r="J94" s="16"/>
      <c r="K94" s="43"/>
      <c r="L94" s="43"/>
      <c r="M94" s="43"/>
      <c r="N94" s="43"/>
      <c r="O94" s="43"/>
      <c r="P94" s="43"/>
      <c r="Q94" s="23"/>
      <c r="R94" s="43"/>
      <c r="S94" s="43"/>
      <c r="T94" s="17"/>
      <c r="V94" s="43"/>
      <c r="W94" s="43"/>
      <c r="X94" s="43"/>
      <c r="Y94" s="43"/>
      <c r="Z94" s="43"/>
      <c r="AA94" s="43"/>
      <c r="AB94" s="43"/>
      <c r="AC94" s="43"/>
      <c r="AD94" s="43"/>
      <c r="AE94" s="16"/>
      <c r="AF94" s="43"/>
      <c r="AG94" s="43"/>
      <c r="AH94" s="43"/>
      <c r="AI94" s="43"/>
      <c r="AJ94" s="43"/>
      <c r="AK94" s="43"/>
      <c r="AL94" s="23"/>
      <c r="AM94" s="43"/>
      <c r="AN94" s="43"/>
      <c r="AO94" s="15"/>
      <c r="AP94" s="19"/>
    </row>
    <row r="95" spans="1:42" s="50" customFormat="1" ht="15.75" x14ac:dyDescent="0.25">
      <c r="B95" s="44"/>
      <c r="C95" s="44"/>
      <c r="D95" s="44" t="s">
        <v>26</v>
      </c>
      <c r="E95" s="44"/>
      <c r="F95" s="44"/>
      <c r="G95" s="44"/>
      <c r="H95" s="341"/>
      <c r="I95" s="341"/>
      <c r="J95" s="46" t="s">
        <v>8</v>
      </c>
      <c r="K95" s="47"/>
      <c r="L95" s="45"/>
      <c r="M95" s="44"/>
      <c r="N95" s="44"/>
      <c r="O95" s="44"/>
      <c r="P95" s="44"/>
      <c r="Q95" s="48"/>
      <c r="R95" s="44"/>
      <c r="S95" s="44"/>
      <c r="T95" s="49"/>
      <c r="W95" s="44"/>
      <c r="X95" s="44"/>
      <c r="Y95" s="44" t="s">
        <v>26</v>
      </c>
      <c r="Z95" s="44"/>
      <c r="AA95" s="44"/>
      <c r="AB95" s="44"/>
      <c r="AC95" s="341"/>
      <c r="AD95" s="341"/>
      <c r="AE95" s="46" t="s">
        <v>8</v>
      </c>
      <c r="AF95" s="47"/>
      <c r="AG95" s="45"/>
      <c r="AH95" s="44"/>
      <c r="AI95" s="44"/>
      <c r="AJ95" s="44"/>
      <c r="AK95" s="44"/>
      <c r="AL95" s="48"/>
      <c r="AM95" s="44"/>
      <c r="AN95" s="44"/>
      <c r="AO95" s="44"/>
      <c r="AP95" s="51"/>
    </row>
    <row r="96" spans="1:42" s="50" customFormat="1" ht="15.75" x14ac:dyDescent="0.25">
      <c r="B96" s="44"/>
      <c r="C96" s="44"/>
      <c r="D96" s="44" t="s">
        <v>27</v>
      </c>
      <c r="E96" s="44"/>
      <c r="F96" s="44"/>
      <c r="G96" s="44"/>
      <c r="H96" s="47"/>
      <c r="I96" s="45"/>
      <c r="J96" s="46" t="s">
        <v>8</v>
      </c>
      <c r="K96" s="47"/>
      <c r="L96" s="45"/>
      <c r="M96" s="44"/>
      <c r="N96" s="44"/>
      <c r="O96" s="44"/>
      <c r="P96" s="44"/>
      <c r="Q96" s="48"/>
      <c r="R96" s="44"/>
      <c r="S96" s="44"/>
      <c r="T96" s="49"/>
      <c r="W96" s="44"/>
      <c r="X96" s="44"/>
      <c r="Y96" s="44" t="s">
        <v>27</v>
      </c>
      <c r="Z96" s="44"/>
      <c r="AA96" s="44"/>
      <c r="AB96" s="44"/>
      <c r="AC96" s="47"/>
      <c r="AD96" s="45"/>
      <c r="AE96" s="46" t="s">
        <v>8</v>
      </c>
      <c r="AF96" s="47"/>
      <c r="AG96" s="45"/>
      <c r="AH96" s="44"/>
      <c r="AI96" s="44"/>
      <c r="AJ96" s="44"/>
      <c r="AK96" s="44"/>
      <c r="AL96" s="48"/>
      <c r="AM96" s="44"/>
      <c r="AN96" s="44"/>
      <c r="AO96" s="44"/>
      <c r="AP96" s="51"/>
    </row>
    <row r="97" spans="1:42" s="50" customFormat="1" ht="15.75" x14ac:dyDescent="0.25">
      <c r="B97" s="44"/>
      <c r="C97" s="44"/>
      <c r="D97" s="44" t="s">
        <v>28</v>
      </c>
      <c r="E97" s="44"/>
      <c r="F97" s="44"/>
      <c r="G97" s="44"/>
      <c r="H97" s="47"/>
      <c r="I97" s="45"/>
      <c r="J97" s="46" t="s">
        <v>8</v>
      </c>
      <c r="K97" s="47"/>
      <c r="L97" s="45"/>
      <c r="M97" s="44"/>
      <c r="N97" s="44"/>
      <c r="O97" s="44"/>
      <c r="P97" s="44"/>
      <c r="Q97" s="48"/>
      <c r="R97" s="44"/>
      <c r="S97" s="44"/>
      <c r="T97" s="49"/>
      <c r="W97" s="44"/>
      <c r="X97" s="44"/>
      <c r="Y97" s="44" t="s">
        <v>28</v>
      </c>
      <c r="Z97" s="44"/>
      <c r="AA97" s="44"/>
      <c r="AB97" s="44"/>
      <c r="AC97" s="47"/>
      <c r="AD97" s="45"/>
      <c r="AE97" s="46" t="s">
        <v>8</v>
      </c>
      <c r="AF97" s="47"/>
      <c r="AG97" s="45"/>
      <c r="AH97" s="44"/>
      <c r="AI97" s="44"/>
      <c r="AJ97" s="44"/>
      <c r="AK97" s="44"/>
      <c r="AL97" s="48"/>
      <c r="AM97" s="44"/>
      <c r="AN97" s="44"/>
      <c r="AO97" s="44"/>
      <c r="AP97" s="51"/>
    </row>
    <row r="98" spans="1:42" s="50" customFormat="1" ht="15.75" x14ac:dyDescent="0.25">
      <c r="B98" s="44"/>
      <c r="C98" s="44"/>
      <c r="D98" s="44" t="s">
        <v>29</v>
      </c>
      <c r="E98" s="44"/>
      <c r="F98" s="44"/>
      <c r="G98" s="44"/>
      <c r="H98" s="47"/>
      <c r="I98" s="45"/>
      <c r="J98" s="46" t="s">
        <v>8</v>
      </c>
      <c r="K98" s="47"/>
      <c r="L98" s="45"/>
      <c r="M98" s="44"/>
      <c r="N98" s="44"/>
      <c r="O98" s="44"/>
      <c r="P98" s="44"/>
      <c r="Q98" s="48"/>
      <c r="R98" s="44"/>
      <c r="S98" s="44"/>
      <c r="T98" s="49"/>
      <c r="W98" s="44"/>
      <c r="X98" s="44"/>
      <c r="Y98" s="44" t="s">
        <v>29</v>
      </c>
      <c r="Z98" s="44"/>
      <c r="AA98" s="44"/>
      <c r="AB98" s="44"/>
      <c r="AC98" s="47"/>
      <c r="AD98" s="45"/>
      <c r="AE98" s="46" t="s">
        <v>8</v>
      </c>
      <c r="AF98" s="47"/>
      <c r="AG98" s="45"/>
      <c r="AH98" s="44"/>
      <c r="AI98" s="44"/>
      <c r="AJ98" s="44"/>
      <c r="AK98" s="44"/>
      <c r="AL98" s="48"/>
      <c r="AM98" s="44"/>
      <c r="AN98" s="44"/>
      <c r="AO98" s="44"/>
      <c r="AP98" s="51"/>
    </row>
    <row r="99" spans="1:42" s="50" customFormat="1" ht="15.75" x14ac:dyDescent="0.25">
      <c r="B99" s="44"/>
      <c r="C99" s="44"/>
      <c r="D99" s="44" t="s">
        <v>30</v>
      </c>
      <c r="E99" s="44"/>
      <c r="F99" s="44"/>
      <c r="G99" s="44"/>
      <c r="H99" s="47"/>
      <c r="I99" s="45"/>
      <c r="J99" s="46" t="s">
        <v>8</v>
      </c>
      <c r="K99" s="47"/>
      <c r="L99" s="45"/>
      <c r="M99" s="44"/>
      <c r="N99" s="44"/>
      <c r="O99" s="44"/>
      <c r="P99" s="44"/>
      <c r="Q99" s="48"/>
      <c r="R99" s="44"/>
      <c r="S99" s="44"/>
      <c r="T99" s="49"/>
      <c r="W99" s="44"/>
      <c r="X99" s="44"/>
      <c r="Y99" s="44" t="s">
        <v>30</v>
      </c>
      <c r="Z99" s="44"/>
      <c r="AA99" s="44"/>
      <c r="AB99" s="44"/>
      <c r="AC99" s="47"/>
      <c r="AD99" s="45"/>
      <c r="AE99" s="46" t="s">
        <v>8</v>
      </c>
      <c r="AF99" s="47"/>
      <c r="AG99" s="45"/>
      <c r="AH99" s="44"/>
      <c r="AI99" s="44"/>
      <c r="AJ99" s="44"/>
      <c r="AK99" s="44"/>
      <c r="AL99" s="48"/>
      <c r="AM99" s="44"/>
      <c r="AN99" s="44"/>
      <c r="AO99" s="44"/>
      <c r="AP99" s="51"/>
    </row>
    <row r="100" spans="1:42" s="50" customFormat="1" ht="15.75" x14ac:dyDescent="0.25">
      <c r="B100" s="44"/>
      <c r="C100" s="44"/>
      <c r="D100" s="44"/>
      <c r="E100" s="44"/>
      <c r="F100" s="44"/>
      <c r="G100" s="44"/>
      <c r="H100" s="44"/>
      <c r="I100" s="46"/>
      <c r="J100" s="46"/>
      <c r="K100" s="44"/>
      <c r="L100" s="46"/>
      <c r="M100" s="44"/>
      <c r="N100" s="44"/>
      <c r="O100" s="44"/>
      <c r="P100" s="44"/>
      <c r="Q100" s="48"/>
      <c r="R100" s="44"/>
      <c r="S100" s="44"/>
      <c r="T100" s="49"/>
      <c r="W100" s="44"/>
      <c r="X100" s="44"/>
      <c r="Y100" s="44"/>
      <c r="Z100" s="44"/>
      <c r="AA100" s="44"/>
      <c r="AB100" s="44"/>
      <c r="AC100" s="44"/>
      <c r="AD100" s="46"/>
      <c r="AE100" s="46"/>
      <c r="AF100" s="44"/>
      <c r="AG100" s="46"/>
      <c r="AH100" s="44"/>
      <c r="AI100" s="44"/>
      <c r="AJ100" s="44"/>
      <c r="AK100" s="44"/>
      <c r="AL100" s="48"/>
      <c r="AM100" s="44"/>
      <c r="AN100" s="44"/>
      <c r="AO100" s="44"/>
      <c r="AP100" s="51"/>
    </row>
    <row r="101" spans="1:42" s="44" customFormat="1" ht="15.75" x14ac:dyDescent="0.25">
      <c r="I101" s="46"/>
      <c r="J101" s="46"/>
      <c r="L101" s="46"/>
      <c r="Q101" s="48"/>
      <c r="T101" s="49"/>
      <c r="AD101" s="46"/>
      <c r="AE101" s="46"/>
      <c r="AG101" s="46"/>
      <c r="AL101" s="48"/>
      <c r="AP101" s="51"/>
    </row>
    <row r="102" spans="1:42" s="57" customFormat="1" ht="15.75" thickBot="1" x14ac:dyDescent="0.3">
      <c r="B102" s="53"/>
      <c r="C102" s="52" t="s">
        <v>31</v>
      </c>
      <c r="D102" s="53"/>
      <c r="E102" s="53"/>
      <c r="F102" s="53"/>
      <c r="G102" s="53"/>
      <c r="H102" s="68"/>
      <c r="I102" s="69"/>
      <c r="J102" s="54" t="s">
        <v>8</v>
      </c>
      <c r="K102" s="68"/>
      <c r="L102" s="69"/>
      <c r="M102" s="53"/>
      <c r="N102" s="53"/>
      <c r="O102" s="53"/>
      <c r="P102" s="53"/>
      <c r="Q102" s="55"/>
      <c r="R102" s="53"/>
      <c r="S102" s="53"/>
      <c r="T102" s="56"/>
      <c r="W102" s="53"/>
      <c r="X102" s="52" t="s">
        <v>31</v>
      </c>
      <c r="Y102" s="53"/>
      <c r="Z102" s="53"/>
      <c r="AA102" s="53"/>
      <c r="AB102" s="53"/>
      <c r="AC102" s="68"/>
      <c r="AD102" s="69"/>
      <c r="AE102" s="54" t="s">
        <v>8</v>
      </c>
      <c r="AF102" s="68"/>
      <c r="AG102" s="69"/>
      <c r="AH102" s="53"/>
      <c r="AI102" s="53"/>
      <c r="AJ102" s="53"/>
      <c r="AK102" s="53"/>
      <c r="AL102" s="55"/>
      <c r="AM102" s="53"/>
      <c r="AN102" s="53"/>
      <c r="AO102" s="53"/>
      <c r="AP102" s="58"/>
    </row>
    <row r="103" spans="1:42" s="1" customFormat="1" ht="12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59"/>
      <c r="R103" s="2"/>
      <c r="S103" s="2"/>
      <c r="T103" s="60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59"/>
      <c r="AM103" s="2"/>
      <c r="AN103" s="2"/>
      <c r="AO103" s="2"/>
      <c r="AP103" s="61"/>
    </row>
    <row r="104" spans="1:42" x14ac:dyDescent="0.2">
      <c r="A104" s="36" t="s">
        <v>32</v>
      </c>
      <c r="B104" s="36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3"/>
      <c r="R104" s="62"/>
      <c r="S104" s="36"/>
      <c r="V104" s="36" t="s">
        <v>32</v>
      </c>
      <c r="W104" s="36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3"/>
      <c r="AM104" s="62"/>
      <c r="AN104" s="36"/>
      <c r="AP104" s="37"/>
    </row>
    <row r="105" spans="1:42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3"/>
      <c r="R105" s="62"/>
      <c r="S105" s="62"/>
      <c r="T105" s="64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3"/>
      <c r="AM105" s="62"/>
      <c r="AN105" s="62"/>
      <c r="AP105" s="37"/>
    </row>
    <row r="107" spans="1:42" s="18" customFormat="1" ht="11.25" x14ac:dyDescent="0.2">
      <c r="A107" s="14" t="str">
        <f>Prijave!$D$3</f>
        <v>MLADINCI</v>
      </c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6"/>
      <c r="R107" s="15"/>
      <c r="S107" s="15"/>
      <c r="T107" s="17"/>
      <c r="V107" s="14" t="str">
        <f>Prijave!$D$3</f>
        <v>MLADINCI</v>
      </c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6"/>
      <c r="AM107" s="15"/>
      <c r="AN107" s="15"/>
      <c r="AO107" s="15"/>
      <c r="AP107" s="19"/>
    </row>
    <row r="108" spans="1:42" s="18" customFormat="1" ht="11.25" x14ac:dyDescent="0.2">
      <c r="A108" s="15" t="s">
        <v>33</v>
      </c>
      <c r="B108" s="15"/>
      <c r="C108" s="15"/>
      <c r="D108" s="15"/>
      <c r="E108" s="15"/>
      <c r="F108" s="342" t="s">
        <v>34</v>
      </c>
      <c r="G108" s="342"/>
      <c r="H108" s="346"/>
      <c r="I108" s="125">
        <f ca="1">INDIRECT("'Predtekmovanje'!$B"&amp;$AP66)</f>
        <v>2</v>
      </c>
      <c r="J108" s="15"/>
      <c r="K108" s="342" t="s">
        <v>35</v>
      </c>
      <c r="L108" s="346"/>
      <c r="M108" s="125">
        <v>3</v>
      </c>
      <c r="O108" s="15"/>
      <c r="P108" s="15"/>
      <c r="Q108" s="347"/>
      <c r="R108" s="347"/>
      <c r="S108" s="347"/>
      <c r="T108" s="348"/>
      <c r="V108" s="15" t="s">
        <v>33</v>
      </c>
      <c r="W108" s="15"/>
      <c r="X108" s="15"/>
      <c r="Y108" s="15"/>
      <c r="Z108" s="15"/>
      <c r="AA108" s="342" t="s">
        <v>34</v>
      </c>
      <c r="AB108" s="342"/>
      <c r="AC108" s="346"/>
      <c r="AD108" s="125">
        <f ca="1">INDIRECT("'Predtekmovanje'!$B"&amp;$AP66)</f>
        <v>2</v>
      </c>
      <c r="AE108" s="15"/>
      <c r="AF108" s="342" t="s">
        <v>35</v>
      </c>
      <c r="AG108" s="346"/>
      <c r="AH108" s="125">
        <v>3</v>
      </c>
      <c r="AI108" s="15"/>
      <c r="AJ108" s="15"/>
      <c r="AK108" s="15"/>
      <c r="AL108" s="349"/>
      <c r="AM108" s="349"/>
      <c r="AN108" s="349"/>
      <c r="AO108" s="15"/>
      <c r="AP108" s="19"/>
    </row>
    <row r="109" spans="1:42" s="18" customFormat="1" ht="11.25" x14ac:dyDescent="0.2">
      <c r="A109" s="342"/>
      <c r="B109" s="342"/>
      <c r="C109" s="342"/>
      <c r="D109" s="126"/>
      <c r="M109" s="15"/>
      <c r="N109" s="15"/>
      <c r="O109" s="15"/>
      <c r="P109" s="15"/>
      <c r="Q109" s="343"/>
      <c r="R109" s="344"/>
      <c r="S109" s="15"/>
      <c r="T109" s="17"/>
      <c r="V109" s="15"/>
      <c r="W109" s="15"/>
      <c r="X109" s="15"/>
      <c r="Y109" s="15"/>
      <c r="Z109" s="15"/>
      <c r="AA109" s="15"/>
      <c r="AB109" s="23"/>
      <c r="AC109" s="21"/>
      <c r="AD109" s="15"/>
      <c r="AE109" s="15"/>
      <c r="AF109" s="15"/>
      <c r="AG109" s="15"/>
      <c r="AH109" s="15"/>
      <c r="AI109" s="15"/>
      <c r="AJ109" s="15"/>
      <c r="AK109" s="15"/>
      <c r="AL109" s="343"/>
      <c r="AM109" s="344"/>
      <c r="AN109" s="15"/>
      <c r="AO109" s="15"/>
      <c r="AP109" s="19"/>
    </row>
    <row r="110" spans="1:42" s="26" customFormat="1" x14ac:dyDescent="0.2">
      <c r="A110" s="345" t="str">
        <f ca="1">INDIRECT("'Predtekmovanje'!$C"&amp;$AP66+4)</f>
        <v/>
      </c>
      <c r="B110" s="345"/>
      <c r="C110" s="345"/>
      <c r="D110" s="345"/>
      <c r="E110" s="345"/>
      <c r="F110" s="345"/>
      <c r="G110" s="345"/>
      <c r="H110" s="345"/>
      <c r="I110" s="345"/>
      <c r="J110" s="24" t="s">
        <v>5</v>
      </c>
      <c r="K110" s="345" t="str">
        <f ca="1">INDIRECT("'Predtekmovanje'!$C"&amp;$AP66+8)</f>
        <v/>
      </c>
      <c r="L110" s="345"/>
      <c r="M110" s="345"/>
      <c r="N110" s="345"/>
      <c r="O110" s="345"/>
      <c r="P110" s="345"/>
      <c r="Q110" s="345"/>
      <c r="R110" s="345"/>
      <c r="S110" s="345"/>
      <c r="T110" s="25"/>
      <c r="V110" s="345" t="str">
        <f ca="1">INDIRECT("'Predtekmovanje'!$C"&amp;$AP66+6)</f>
        <v/>
      </c>
      <c r="W110" s="345"/>
      <c r="X110" s="345"/>
      <c r="Y110" s="345"/>
      <c r="Z110" s="345"/>
      <c r="AA110" s="345"/>
      <c r="AB110" s="345"/>
      <c r="AC110" s="345"/>
      <c r="AD110" s="345"/>
      <c r="AE110" s="24" t="s">
        <v>5</v>
      </c>
      <c r="AF110" s="345" t="str">
        <f ca="1">INDIRECT("'Predtekmovanje'!$C"&amp;$AP66+2)</f>
        <v/>
      </c>
      <c r="AG110" s="345"/>
      <c r="AH110" s="345"/>
      <c r="AI110" s="345"/>
      <c r="AJ110" s="345"/>
      <c r="AK110" s="345"/>
      <c r="AL110" s="345"/>
      <c r="AM110" s="345"/>
      <c r="AN110" s="345"/>
      <c r="AO110" s="24"/>
      <c r="AP110" s="27"/>
    </row>
    <row r="111" spans="1:42" s="30" customFormat="1" ht="12" x14ac:dyDescent="0.2">
      <c r="A111" s="340" t="str">
        <f ca="1">INDIRECT("'Predtekmovanje'!$M"&amp;$AP66+4)</f>
        <v/>
      </c>
      <c r="B111" s="340"/>
      <c r="C111" s="340"/>
      <c r="D111" s="340"/>
      <c r="E111" s="340"/>
      <c r="F111" s="340"/>
      <c r="G111" s="340"/>
      <c r="H111" s="340"/>
      <c r="I111" s="340"/>
      <c r="J111" s="28"/>
      <c r="K111" s="340" t="str">
        <f ca="1">INDIRECT("'Predtekmovanje'!$M"&amp;$AP66+8)</f>
        <v/>
      </c>
      <c r="L111" s="340"/>
      <c r="M111" s="340"/>
      <c r="N111" s="340"/>
      <c r="O111" s="340"/>
      <c r="P111" s="340"/>
      <c r="Q111" s="340"/>
      <c r="R111" s="340"/>
      <c r="S111" s="340"/>
      <c r="T111" s="29"/>
      <c r="V111" s="340" t="str">
        <f ca="1">INDIRECT("'Predtekmovanje'!$M"&amp;$AP66+6)</f>
        <v/>
      </c>
      <c r="W111" s="340"/>
      <c r="X111" s="340"/>
      <c r="Y111" s="340"/>
      <c r="Z111" s="340"/>
      <c r="AA111" s="340"/>
      <c r="AB111" s="340"/>
      <c r="AC111" s="340"/>
      <c r="AD111" s="340"/>
      <c r="AE111" s="28"/>
      <c r="AF111" s="340" t="str">
        <f ca="1">INDIRECT("'Predtekmovanje'!$M"&amp;$AP66+2)</f>
        <v/>
      </c>
      <c r="AG111" s="340"/>
      <c r="AH111" s="340"/>
      <c r="AI111" s="340"/>
      <c r="AJ111" s="340"/>
      <c r="AK111" s="340"/>
      <c r="AL111" s="340"/>
      <c r="AM111" s="340"/>
      <c r="AN111" s="340"/>
      <c r="AO111" s="28"/>
      <c r="AP111" s="31"/>
    </row>
    <row r="112" spans="1:42" x14ac:dyDescent="0.2">
      <c r="A112" s="32"/>
      <c r="B112" s="32"/>
      <c r="C112" s="32"/>
      <c r="D112" s="32"/>
      <c r="E112" s="32"/>
      <c r="F112" s="32"/>
      <c r="G112" s="32"/>
      <c r="H112" s="32"/>
      <c r="I112" s="32"/>
      <c r="J112" s="33"/>
      <c r="K112" s="32"/>
      <c r="L112" s="32"/>
      <c r="M112" s="32"/>
      <c r="N112" s="32"/>
      <c r="O112" s="32"/>
      <c r="P112" s="32"/>
      <c r="Q112" s="34"/>
      <c r="R112" s="32"/>
      <c r="S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3"/>
      <c r="AF112" s="32"/>
      <c r="AG112" s="32"/>
      <c r="AH112" s="32"/>
      <c r="AI112" s="32"/>
      <c r="AJ112" s="32"/>
      <c r="AK112" s="32"/>
      <c r="AL112" s="34"/>
      <c r="AM112" s="32"/>
      <c r="AN112" s="32"/>
      <c r="AP112" s="37"/>
    </row>
    <row r="113" spans="1:42" s="4" customFormat="1" ht="9.75" x14ac:dyDescent="0.2">
      <c r="A113" s="38"/>
      <c r="B113" s="11" t="s">
        <v>6</v>
      </c>
      <c r="C113" s="11"/>
      <c r="D113" s="11" t="s">
        <v>7</v>
      </c>
      <c r="E113" s="11"/>
      <c r="F113" s="11" t="s">
        <v>23</v>
      </c>
      <c r="G113" s="11"/>
      <c r="H113" s="11" t="s">
        <v>24</v>
      </c>
      <c r="I113" s="11"/>
      <c r="J113" s="39"/>
      <c r="K113" s="11"/>
      <c r="L113" s="11" t="s">
        <v>6</v>
      </c>
      <c r="M113" s="11"/>
      <c r="N113" s="11" t="s">
        <v>7</v>
      </c>
      <c r="O113" s="11"/>
      <c r="P113" s="11" t="s">
        <v>25</v>
      </c>
      <c r="Q113" s="40"/>
      <c r="R113" s="11" t="s">
        <v>24</v>
      </c>
      <c r="S113" s="38"/>
      <c r="T113" s="5"/>
      <c r="V113" s="38"/>
      <c r="W113" s="11" t="s">
        <v>6</v>
      </c>
      <c r="X113" s="11"/>
      <c r="Y113" s="11" t="s">
        <v>7</v>
      </c>
      <c r="Z113" s="11"/>
      <c r="AA113" s="11" t="s">
        <v>25</v>
      </c>
      <c r="AB113" s="11"/>
      <c r="AC113" s="11" t="s">
        <v>24</v>
      </c>
      <c r="AD113" s="11"/>
      <c r="AE113" s="39"/>
      <c r="AF113" s="11"/>
      <c r="AG113" s="11" t="s">
        <v>6</v>
      </c>
      <c r="AH113" s="11"/>
      <c r="AI113" s="11" t="s">
        <v>7</v>
      </c>
      <c r="AJ113" s="11"/>
      <c r="AK113" s="11" t="s">
        <v>25</v>
      </c>
      <c r="AL113" s="40"/>
      <c r="AM113" s="11" t="s">
        <v>24</v>
      </c>
      <c r="AN113" s="38"/>
      <c r="AO113" s="6"/>
      <c r="AP113" s="41"/>
    </row>
    <row r="114" spans="1:42" s="4" customFormat="1" ht="9.75" x14ac:dyDescent="0.2">
      <c r="A114" s="38"/>
      <c r="B114" s="42"/>
      <c r="C114" s="11"/>
      <c r="D114" s="42"/>
      <c r="E114" s="11"/>
      <c r="F114" s="42"/>
      <c r="G114" s="11"/>
      <c r="H114" s="42"/>
      <c r="I114" s="11"/>
      <c r="J114" s="39"/>
      <c r="K114" s="11"/>
      <c r="L114" s="42"/>
      <c r="M114" s="11"/>
      <c r="N114" s="42"/>
      <c r="O114" s="11"/>
      <c r="P114" s="42"/>
      <c r="Q114" s="40"/>
      <c r="R114" s="42"/>
      <c r="S114" s="38"/>
      <c r="T114" s="5"/>
      <c r="V114" s="38"/>
      <c r="W114" s="42"/>
      <c r="X114" s="11"/>
      <c r="Y114" s="42"/>
      <c r="Z114" s="11"/>
      <c r="AA114" s="42"/>
      <c r="AB114" s="11"/>
      <c r="AC114" s="42"/>
      <c r="AD114" s="11"/>
      <c r="AE114" s="39"/>
      <c r="AF114" s="11"/>
      <c r="AG114" s="42"/>
      <c r="AH114" s="11"/>
      <c r="AI114" s="42"/>
      <c r="AJ114" s="11"/>
      <c r="AK114" s="42"/>
      <c r="AL114" s="40"/>
      <c r="AM114" s="42"/>
      <c r="AN114" s="38"/>
      <c r="AO114" s="6"/>
      <c r="AP114" s="41"/>
    </row>
    <row r="115" spans="1:42" s="18" customFormat="1" ht="11.25" x14ac:dyDescent="0.2">
      <c r="A115" s="43"/>
      <c r="B115" s="43"/>
      <c r="C115" s="43"/>
      <c r="D115" s="43"/>
      <c r="E115" s="43"/>
      <c r="F115" s="43"/>
      <c r="G115" s="43"/>
      <c r="H115" s="43"/>
      <c r="I115" s="43"/>
      <c r="J115" s="16"/>
      <c r="K115" s="43"/>
      <c r="L115" s="43"/>
      <c r="M115" s="43"/>
      <c r="N115" s="43"/>
      <c r="O115" s="43"/>
      <c r="P115" s="43"/>
      <c r="Q115" s="23"/>
      <c r="R115" s="43"/>
      <c r="S115" s="43"/>
      <c r="T115" s="17"/>
      <c r="V115" s="43"/>
      <c r="W115" s="43"/>
      <c r="X115" s="43"/>
      <c r="Y115" s="43"/>
      <c r="Z115" s="43"/>
      <c r="AA115" s="43"/>
      <c r="AB115" s="43"/>
      <c r="AC115" s="43"/>
      <c r="AD115" s="43"/>
      <c r="AE115" s="16"/>
      <c r="AF115" s="43"/>
      <c r="AG115" s="43"/>
      <c r="AH115" s="43"/>
      <c r="AI115" s="43"/>
      <c r="AJ115" s="43"/>
      <c r="AK115" s="43"/>
      <c r="AL115" s="23"/>
      <c r="AM115" s="43"/>
      <c r="AN115" s="43"/>
      <c r="AO115" s="15"/>
      <c r="AP115" s="19"/>
    </row>
    <row r="116" spans="1:42" s="50" customFormat="1" ht="15.75" x14ac:dyDescent="0.25">
      <c r="B116" s="44"/>
      <c r="C116" s="44"/>
      <c r="D116" s="44" t="s">
        <v>26</v>
      </c>
      <c r="E116" s="44"/>
      <c r="F116" s="44"/>
      <c r="G116" s="44"/>
      <c r="H116" s="341"/>
      <c r="I116" s="341"/>
      <c r="J116" s="46" t="s">
        <v>8</v>
      </c>
      <c r="K116" s="47"/>
      <c r="L116" s="45"/>
      <c r="M116" s="44"/>
      <c r="N116" s="44"/>
      <c r="O116" s="44"/>
      <c r="P116" s="44"/>
      <c r="Q116" s="48"/>
      <c r="R116" s="44"/>
      <c r="S116" s="44"/>
      <c r="T116" s="49"/>
      <c r="W116" s="44"/>
      <c r="X116" s="44"/>
      <c r="Y116" s="44" t="s">
        <v>26</v>
      </c>
      <c r="Z116" s="44"/>
      <c r="AA116" s="44"/>
      <c r="AB116" s="44"/>
      <c r="AC116" s="341"/>
      <c r="AD116" s="341"/>
      <c r="AE116" s="46" t="s">
        <v>8</v>
      </c>
      <c r="AF116" s="47"/>
      <c r="AG116" s="45"/>
      <c r="AH116" s="44"/>
      <c r="AI116" s="44"/>
      <c r="AJ116" s="44"/>
      <c r="AK116" s="44"/>
      <c r="AL116" s="48"/>
      <c r="AM116" s="44"/>
      <c r="AN116" s="44"/>
      <c r="AO116" s="44"/>
      <c r="AP116" s="51"/>
    </row>
    <row r="117" spans="1:42" s="50" customFormat="1" ht="15.75" x14ac:dyDescent="0.25">
      <c r="B117" s="44"/>
      <c r="C117" s="44"/>
      <c r="D117" s="44" t="s">
        <v>27</v>
      </c>
      <c r="E117" s="44"/>
      <c r="F117" s="44"/>
      <c r="G117" s="44"/>
      <c r="H117" s="47"/>
      <c r="I117" s="45"/>
      <c r="J117" s="46" t="s">
        <v>8</v>
      </c>
      <c r="K117" s="47"/>
      <c r="L117" s="45"/>
      <c r="M117" s="44"/>
      <c r="N117" s="44"/>
      <c r="O117" s="44"/>
      <c r="P117" s="44"/>
      <c r="Q117" s="48"/>
      <c r="R117" s="44"/>
      <c r="S117" s="44"/>
      <c r="T117" s="49"/>
      <c r="W117" s="44"/>
      <c r="X117" s="44"/>
      <c r="Y117" s="44" t="s">
        <v>27</v>
      </c>
      <c r="Z117" s="44"/>
      <c r="AA117" s="44"/>
      <c r="AB117" s="44"/>
      <c r="AC117" s="47"/>
      <c r="AD117" s="45"/>
      <c r="AE117" s="46" t="s">
        <v>8</v>
      </c>
      <c r="AF117" s="47"/>
      <c r="AG117" s="45"/>
      <c r="AH117" s="44"/>
      <c r="AI117" s="44"/>
      <c r="AJ117" s="44"/>
      <c r="AK117" s="44"/>
      <c r="AL117" s="48"/>
      <c r="AM117" s="44"/>
      <c r="AN117" s="44"/>
      <c r="AO117" s="44"/>
      <c r="AP117" s="51"/>
    </row>
    <row r="118" spans="1:42" s="50" customFormat="1" ht="15.75" x14ac:dyDescent="0.25">
      <c r="B118" s="44"/>
      <c r="C118" s="44"/>
      <c r="D118" s="44" t="s">
        <v>28</v>
      </c>
      <c r="E118" s="44"/>
      <c r="F118" s="44"/>
      <c r="G118" s="44"/>
      <c r="H118" s="47"/>
      <c r="I118" s="45"/>
      <c r="J118" s="46" t="s">
        <v>8</v>
      </c>
      <c r="K118" s="47"/>
      <c r="L118" s="45"/>
      <c r="M118" s="44"/>
      <c r="N118" s="44"/>
      <c r="O118" s="44"/>
      <c r="P118" s="44"/>
      <c r="Q118" s="48"/>
      <c r="R118" s="44"/>
      <c r="S118" s="44"/>
      <c r="T118" s="49"/>
      <c r="W118" s="44"/>
      <c r="X118" s="44"/>
      <c r="Y118" s="44" t="s">
        <v>28</v>
      </c>
      <c r="Z118" s="44"/>
      <c r="AA118" s="44"/>
      <c r="AB118" s="44"/>
      <c r="AC118" s="47"/>
      <c r="AD118" s="45"/>
      <c r="AE118" s="46" t="s">
        <v>8</v>
      </c>
      <c r="AF118" s="47"/>
      <c r="AG118" s="45"/>
      <c r="AH118" s="44"/>
      <c r="AI118" s="44"/>
      <c r="AJ118" s="44"/>
      <c r="AK118" s="44"/>
      <c r="AL118" s="48"/>
      <c r="AM118" s="44"/>
      <c r="AN118" s="44"/>
      <c r="AO118" s="44"/>
      <c r="AP118" s="51"/>
    </row>
    <row r="119" spans="1:42" s="50" customFormat="1" ht="15.75" x14ac:dyDescent="0.25">
      <c r="B119" s="44"/>
      <c r="C119" s="44"/>
      <c r="D119" s="44" t="s">
        <v>29</v>
      </c>
      <c r="E119" s="44"/>
      <c r="F119" s="44"/>
      <c r="G119" s="44"/>
      <c r="H119" s="47"/>
      <c r="I119" s="45"/>
      <c r="J119" s="46" t="s">
        <v>8</v>
      </c>
      <c r="K119" s="47"/>
      <c r="L119" s="45"/>
      <c r="M119" s="44"/>
      <c r="N119" s="44"/>
      <c r="O119" s="44"/>
      <c r="P119" s="44"/>
      <c r="Q119" s="48"/>
      <c r="R119" s="44"/>
      <c r="S119" s="44"/>
      <c r="T119" s="49"/>
      <c r="W119" s="44"/>
      <c r="X119" s="44"/>
      <c r="Y119" s="44" t="s">
        <v>29</v>
      </c>
      <c r="Z119" s="44"/>
      <c r="AA119" s="44"/>
      <c r="AB119" s="44"/>
      <c r="AC119" s="47"/>
      <c r="AD119" s="45"/>
      <c r="AE119" s="46" t="s">
        <v>8</v>
      </c>
      <c r="AF119" s="47"/>
      <c r="AG119" s="45"/>
      <c r="AH119" s="44"/>
      <c r="AI119" s="44"/>
      <c r="AJ119" s="44"/>
      <c r="AK119" s="44"/>
      <c r="AL119" s="48"/>
      <c r="AM119" s="44"/>
      <c r="AN119" s="44"/>
      <c r="AO119" s="44"/>
      <c r="AP119" s="51"/>
    </row>
    <row r="120" spans="1:42" s="50" customFormat="1" ht="15.75" x14ac:dyDescent="0.25">
      <c r="B120" s="44"/>
      <c r="C120" s="44"/>
      <c r="D120" s="44" t="s">
        <v>30</v>
      </c>
      <c r="E120" s="44"/>
      <c r="F120" s="44"/>
      <c r="G120" s="44"/>
      <c r="H120" s="47"/>
      <c r="I120" s="45"/>
      <c r="J120" s="46" t="s">
        <v>8</v>
      </c>
      <c r="K120" s="47"/>
      <c r="L120" s="45"/>
      <c r="M120" s="44"/>
      <c r="N120" s="44"/>
      <c r="O120" s="44"/>
      <c r="P120" s="44"/>
      <c r="Q120" s="48"/>
      <c r="R120" s="44"/>
      <c r="S120" s="44"/>
      <c r="T120" s="49"/>
      <c r="W120" s="44"/>
      <c r="X120" s="44"/>
      <c r="Y120" s="44" t="s">
        <v>30</v>
      </c>
      <c r="Z120" s="44"/>
      <c r="AA120" s="44"/>
      <c r="AB120" s="44"/>
      <c r="AC120" s="47"/>
      <c r="AD120" s="45"/>
      <c r="AE120" s="46" t="s">
        <v>8</v>
      </c>
      <c r="AF120" s="47"/>
      <c r="AG120" s="45"/>
      <c r="AH120" s="44"/>
      <c r="AI120" s="44"/>
      <c r="AJ120" s="44"/>
      <c r="AK120" s="44"/>
      <c r="AL120" s="48"/>
      <c r="AM120" s="44"/>
      <c r="AN120" s="44"/>
      <c r="AO120" s="44"/>
      <c r="AP120" s="51"/>
    </row>
    <row r="121" spans="1:42" s="50" customFormat="1" ht="15.75" x14ac:dyDescent="0.25">
      <c r="B121" s="44"/>
      <c r="C121" s="44"/>
      <c r="D121" s="44"/>
      <c r="E121" s="44"/>
      <c r="F121" s="44"/>
      <c r="G121" s="44"/>
      <c r="H121" s="44"/>
      <c r="I121" s="46"/>
      <c r="J121" s="46"/>
      <c r="K121" s="44"/>
      <c r="L121" s="46"/>
      <c r="M121" s="44"/>
      <c r="N121" s="44"/>
      <c r="O121" s="44"/>
      <c r="P121" s="44"/>
      <c r="Q121" s="48"/>
      <c r="R121" s="44"/>
      <c r="S121" s="44"/>
      <c r="T121" s="49"/>
      <c r="W121" s="44"/>
      <c r="X121" s="44"/>
      <c r="Y121" s="44"/>
      <c r="Z121" s="44"/>
      <c r="AA121" s="44"/>
      <c r="AB121" s="44"/>
      <c r="AC121" s="44"/>
      <c r="AD121" s="46"/>
      <c r="AE121" s="46"/>
      <c r="AF121" s="44"/>
      <c r="AG121" s="46"/>
      <c r="AH121" s="44"/>
      <c r="AI121" s="44"/>
      <c r="AJ121" s="44"/>
      <c r="AK121" s="44"/>
      <c r="AL121" s="48"/>
      <c r="AM121" s="44"/>
      <c r="AN121" s="44"/>
      <c r="AO121" s="44"/>
      <c r="AP121" s="51"/>
    </row>
    <row r="122" spans="1:42" s="44" customFormat="1" ht="15.75" x14ac:dyDescent="0.25">
      <c r="I122" s="46"/>
      <c r="J122" s="46"/>
      <c r="L122" s="46"/>
      <c r="Q122" s="48"/>
      <c r="T122" s="49"/>
      <c r="AD122" s="46"/>
      <c r="AE122" s="46"/>
      <c r="AG122" s="46"/>
      <c r="AL122" s="48"/>
      <c r="AP122" s="51"/>
    </row>
    <row r="123" spans="1:42" s="57" customFormat="1" ht="15.75" thickBot="1" x14ac:dyDescent="0.3">
      <c r="B123" s="53"/>
      <c r="C123" s="52" t="s">
        <v>31</v>
      </c>
      <c r="D123" s="53"/>
      <c r="E123" s="53"/>
      <c r="F123" s="53"/>
      <c r="G123" s="53"/>
      <c r="H123" s="68"/>
      <c r="I123" s="69"/>
      <c r="J123" s="54" t="s">
        <v>8</v>
      </c>
      <c r="K123" s="68"/>
      <c r="L123" s="69"/>
      <c r="M123" s="53"/>
      <c r="N123" s="53"/>
      <c r="O123" s="53"/>
      <c r="P123" s="53"/>
      <c r="Q123" s="55"/>
      <c r="R123" s="53"/>
      <c r="S123" s="53"/>
      <c r="T123" s="56"/>
      <c r="W123" s="53"/>
      <c r="X123" s="52" t="s">
        <v>31</v>
      </c>
      <c r="Y123" s="53"/>
      <c r="Z123" s="53"/>
      <c r="AA123" s="53"/>
      <c r="AB123" s="53"/>
      <c r="AC123" s="68"/>
      <c r="AD123" s="69"/>
      <c r="AE123" s="54" t="s">
        <v>8</v>
      </c>
      <c r="AF123" s="68"/>
      <c r="AG123" s="69"/>
      <c r="AH123" s="53"/>
      <c r="AI123" s="53"/>
      <c r="AJ123" s="53"/>
      <c r="AK123" s="53"/>
      <c r="AL123" s="55"/>
      <c r="AM123" s="53"/>
      <c r="AN123" s="53"/>
      <c r="AO123" s="53"/>
      <c r="AP123" s="58"/>
    </row>
    <row r="124" spans="1:42" s="1" customFormat="1" ht="12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59"/>
      <c r="R124" s="2"/>
      <c r="S124" s="2"/>
      <c r="T124" s="60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59"/>
      <c r="AM124" s="2"/>
      <c r="AN124" s="2"/>
      <c r="AO124" s="2"/>
      <c r="AP124" s="61"/>
    </row>
    <row r="125" spans="1:42" x14ac:dyDescent="0.2">
      <c r="A125" s="36" t="s">
        <v>32</v>
      </c>
      <c r="B125" s="36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3"/>
      <c r="R125" s="62"/>
      <c r="S125" s="36"/>
      <c r="V125" s="36" t="s">
        <v>32</v>
      </c>
      <c r="W125" s="36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3"/>
      <c r="AM125" s="62"/>
      <c r="AN125" s="36"/>
      <c r="AP125" s="37"/>
    </row>
    <row r="126" spans="1:42" x14ac:dyDescent="0.2">
      <c r="A126" s="62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3"/>
      <c r="R126" s="62"/>
      <c r="S126" s="62"/>
      <c r="T126" s="64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3"/>
      <c r="AM126" s="62"/>
      <c r="AN126" s="62"/>
      <c r="AP126" s="37"/>
    </row>
    <row r="128" spans="1:42" s="18" customFormat="1" ht="11.25" x14ac:dyDescent="0.2">
      <c r="A128" s="14" t="str">
        <f>Prijave!$D$3</f>
        <v>MLADINCI</v>
      </c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6"/>
      <c r="R128" s="15"/>
      <c r="S128" s="15"/>
      <c r="T128" s="17"/>
      <c r="V128" s="14" t="str">
        <f>Prijave!$D$3</f>
        <v>MLADINCI</v>
      </c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6"/>
      <c r="AM128" s="15"/>
      <c r="AN128" s="15"/>
      <c r="AO128" s="15"/>
      <c r="AP128" s="19"/>
    </row>
    <row r="129" spans="1:42" s="18" customFormat="1" ht="11.25" x14ac:dyDescent="0.2">
      <c r="A129" s="15" t="s">
        <v>33</v>
      </c>
      <c r="B129" s="15"/>
      <c r="C129" s="15"/>
      <c r="D129" s="15"/>
      <c r="E129" s="15"/>
      <c r="F129" s="342" t="s">
        <v>34</v>
      </c>
      <c r="G129" s="342"/>
      <c r="H129" s="346"/>
      <c r="I129" s="125">
        <f ca="1">INDIRECT("'Predtekmovanje'!$B"&amp;$AP129)</f>
        <v>3</v>
      </c>
      <c r="J129" s="15"/>
      <c r="K129" s="342" t="s">
        <v>35</v>
      </c>
      <c r="L129" s="346"/>
      <c r="M129" s="125">
        <v>1</v>
      </c>
      <c r="O129" s="15"/>
      <c r="P129" s="15"/>
      <c r="Q129" s="347"/>
      <c r="R129" s="347"/>
      <c r="S129" s="347"/>
      <c r="T129" s="348"/>
      <c r="V129" s="15" t="s">
        <v>33</v>
      </c>
      <c r="W129" s="15"/>
      <c r="X129" s="15"/>
      <c r="Y129" s="15"/>
      <c r="Z129" s="15"/>
      <c r="AA129" s="342" t="s">
        <v>34</v>
      </c>
      <c r="AB129" s="342"/>
      <c r="AC129" s="346"/>
      <c r="AD129" s="125">
        <f ca="1">INDIRECT("'Predtekmovanje'!$B"&amp;$AP129)</f>
        <v>3</v>
      </c>
      <c r="AE129" s="15"/>
      <c r="AF129" s="342" t="s">
        <v>35</v>
      </c>
      <c r="AG129" s="346"/>
      <c r="AH129" s="125">
        <v>1</v>
      </c>
      <c r="AI129" s="15"/>
      <c r="AJ129" s="15"/>
      <c r="AK129" s="15"/>
      <c r="AL129" s="349"/>
      <c r="AM129" s="349"/>
      <c r="AN129" s="349"/>
      <c r="AO129" s="15"/>
      <c r="AP129" s="19">
        <f>AP66+19</f>
        <v>42</v>
      </c>
    </row>
    <row r="130" spans="1:42" s="18" customFormat="1" ht="11.25" x14ac:dyDescent="0.2">
      <c r="A130" s="342"/>
      <c r="B130" s="342"/>
      <c r="C130" s="342"/>
      <c r="D130" s="126"/>
      <c r="M130" s="15"/>
      <c r="N130" s="15"/>
      <c r="O130" s="15"/>
      <c r="P130" s="15"/>
      <c r="Q130" s="343"/>
      <c r="R130" s="344"/>
      <c r="S130" s="15"/>
      <c r="T130" s="17"/>
      <c r="V130" s="15"/>
      <c r="W130" s="15"/>
      <c r="X130" s="15"/>
      <c r="Y130" s="15"/>
      <c r="Z130" s="15"/>
      <c r="AA130" s="15"/>
      <c r="AB130" s="23"/>
      <c r="AC130" s="21"/>
      <c r="AD130" s="15"/>
      <c r="AE130" s="15"/>
      <c r="AF130" s="15"/>
      <c r="AG130" s="15"/>
      <c r="AH130" s="15"/>
      <c r="AI130" s="15"/>
      <c r="AJ130" s="15"/>
      <c r="AK130" s="15"/>
      <c r="AL130" s="343"/>
      <c r="AM130" s="344"/>
      <c r="AN130" s="15"/>
      <c r="AO130" s="15"/>
      <c r="AP130" s="19"/>
    </row>
    <row r="131" spans="1:42" s="26" customFormat="1" x14ac:dyDescent="0.2">
      <c r="A131" s="345" t="str">
        <f ca="1">INDIRECT("'Predtekmovanje'!$C"&amp;$AP129+2)</f>
        <v/>
      </c>
      <c r="B131" s="345"/>
      <c r="C131" s="345"/>
      <c r="D131" s="345"/>
      <c r="E131" s="345"/>
      <c r="F131" s="345"/>
      <c r="G131" s="345"/>
      <c r="H131" s="345"/>
      <c r="I131" s="345"/>
      <c r="J131" s="24" t="s">
        <v>5</v>
      </c>
      <c r="K131" s="345" t="str">
        <f ca="1">INDIRECT("'Predtekmovanje'!$C"&amp;$AP129+8)</f>
        <v/>
      </c>
      <c r="L131" s="345"/>
      <c r="M131" s="345"/>
      <c r="N131" s="345"/>
      <c r="O131" s="345"/>
      <c r="P131" s="345"/>
      <c r="Q131" s="345"/>
      <c r="R131" s="345"/>
      <c r="S131" s="345"/>
      <c r="T131" s="25"/>
      <c r="V131" s="345" t="str">
        <f ca="1">INDIRECT("'Predtekmovanje'!$C"&amp;$AP129+4)</f>
        <v/>
      </c>
      <c r="W131" s="345"/>
      <c r="X131" s="345"/>
      <c r="Y131" s="345"/>
      <c r="Z131" s="345"/>
      <c r="AA131" s="345"/>
      <c r="AB131" s="345"/>
      <c r="AC131" s="345"/>
      <c r="AD131" s="345"/>
      <c r="AE131" s="24" t="s">
        <v>5</v>
      </c>
      <c r="AF131" s="345" t="str">
        <f ca="1">INDIRECT("'Predtekmovanje'!$C"&amp;$AP129+6)</f>
        <v/>
      </c>
      <c r="AG131" s="345"/>
      <c r="AH131" s="345"/>
      <c r="AI131" s="345"/>
      <c r="AJ131" s="345"/>
      <c r="AK131" s="345"/>
      <c r="AL131" s="345"/>
      <c r="AM131" s="345"/>
      <c r="AN131" s="345"/>
      <c r="AO131" s="24"/>
      <c r="AP131" s="27"/>
    </row>
    <row r="132" spans="1:42" s="30" customFormat="1" ht="12" x14ac:dyDescent="0.2">
      <c r="A132" s="340" t="str">
        <f ca="1">INDIRECT("'Predtekmovanje'!$M"&amp;$AP129+2)</f>
        <v/>
      </c>
      <c r="B132" s="340"/>
      <c r="C132" s="340"/>
      <c r="D132" s="340"/>
      <c r="E132" s="340"/>
      <c r="F132" s="340"/>
      <c r="G132" s="340"/>
      <c r="H132" s="340"/>
      <c r="I132" s="340"/>
      <c r="J132" s="28"/>
      <c r="K132" s="340" t="str">
        <f ca="1">INDIRECT("'Predtekmovanje'!$M"&amp;$AP129+8)</f>
        <v/>
      </c>
      <c r="L132" s="340"/>
      <c r="M132" s="340"/>
      <c r="N132" s="340"/>
      <c r="O132" s="340"/>
      <c r="P132" s="340"/>
      <c r="Q132" s="340"/>
      <c r="R132" s="340"/>
      <c r="S132" s="340"/>
      <c r="T132" s="29"/>
      <c r="V132" s="340" t="str">
        <f ca="1">INDIRECT("'Predtekmovanje'!$M"&amp;$AP129+4)</f>
        <v/>
      </c>
      <c r="W132" s="340"/>
      <c r="X132" s="340"/>
      <c r="Y132" s="340"/>
      <c r="Z132" s="340"/>
      <c r="AA132" s="340"/>
      <c r="AB132" s="340"/>
      <c r="AC132" s="340"/>
      <c r="AD132" s="340"/>
      <c r="AE132" s="28"/>
      <c r="AF132" s="340" t="str">
        <f ca="1">INDIRECT("'Predtekmovanje'!$M"&amp;$AP129+6)</f>
        <v/>
      </c>
      <c r="AG132" s="340"/>
      <c r="AH132" s="340"/>
      <c r="AI132" s="340"/>
      <c r="AJ132" s="340"/>
      <c r="AK132" s="340"/>
      <c r="AL132" s="340"/>
      <c r="AM132" s="340"/>
      <c r="AN132" s="340"/>
      <c r="AO132" s="28"/>
      <c r="AP132" s="31"/>
    </row>
    <row r="133" spans="1:42" x14ac:dyDescent="0.2">
      <c r="A133" s="32"/>
      <c r="B133" s="32"/>
      <c r="C133" s="32"/>
      <c r="D133" s="32"/>
      <c r="E133" s="32"/>
      <c r="F133" s="32"/>
      <c r="G133" s="32"/>
      <c r="H133" s="32"/>
      <c r="I133" s="32"/>
      <c r="J133" s="33"/>
      <c r="K133" s="32"/>
      <c r="L133" s="32"/>
      <c r="M133" s="32"/>
      <c r="N133" s="32"/>
      <c r="O133" s="32"/>
      <c r="P133" s="32"/>
      <c r="Q133" s="34"/>
      <c r="R133" s="32"/>
      <c r="S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3"/>
      <c r="AF133" s="32"/>
      <c r="AG133" s="32"/>
      <c r="AH133" s="32"/>
      <c r="AI133" s="32"/>
      <c r="AJ133" s="32"/>
      <c r="AK133" s="32"/>
      <c r="AL133" s="34"/>
      <c r="AM133" s="32"/>
      <c r="AN133" s="32"/>
      <c r="AP133" s="37"/>
    </row>
    <row r="134" spans="1:42" s="4" customFormat="1" ht="9.75" x14ac:dyDescent="0.2">
      <c r="A134" s="38"/>
      <c r="B134" s="11" t="s">
        <v>6</v>
      </c>
      <c r="C134" s="11"/>
      <c r="D134" s="11" t="s">
        <v>7</v>
      </c>
      <c r="E134" s="11"/>
      <c r="F134" s="11" t="s">
        <v>23</v>
      </c>
      <c r="G134" s="11"/>
      <c r="H134" s="11" t="s">
        <v>24</v>
      </c>
      <c r="I134" s="11"/>
      <c r="J134" s="39"/>
      <c r="K134" s="11"/>
      <c r="L134" s="11" t="s">
        <v>6</v>
      </c>
      <c r="M134" s="11"/>
      <c r="N134" s="11" t="s">
        <v>7</v>
      </c>
      <c r="O134" s="11"/>
      <c r="P134" s="11" t="s">
        <v>25</v>
      </c>
      <c r="Q134" s="40"/>
      <c r="R134" s="11" t="s">
        <v>24</v>
      </c>
      <c r="S134" s="38"/>
      <c r="T134" s="5"/>
      <c r="V134" s="38"/>
      <c r="W134" s="11" t="s">
        <v>6</v>
      </c>
      <c r="X134" s="11"/>
      <c r="Y134" s="11" t="s">
        <v>7</v>
      </c>
      <c r="Z134" s="11"/>
      <c r="AA134" s="11" t="s">
        <v>25</v>
      </c>
      <c r="AB134" s="11"/>
      <c r="AC134" s="11" t="s">
        <v>24</v>
      </c>
      <c r="AD134" s="11"/>
      <c r="AE134" s="39"/>
      <c r="AF134" s="11"/>
      <c r="AG134" s="11" t="s">
        <v>6</v>
      </c>
      <c r="AH134" s="11"/>
      <c r="AI134" s="11" t="s">
        <v>7</v>
      </c>
      <c r="AJ134" s="11"/>
      <c r="AK134" s="11" t="s">
        <v>25</v>
      </c>
      <c r="AL134" s="40"/>
      <c r="AM134" s="11" t="s">
        <v>24</v>
      </c>
      <c r="AN134" s="38"/>
      <c r="AO134" s="6"/>
      <c r="AP134" s="41"/>
    </row>
    <row r="135" spans="1:42" s="4" customFormat="1" ht="9.75" x14ac:dyDescent="0.2">
      <c r="A135" s="38"/>
      <c r="B135" s="42"/>
      <c r="C135" s="11"/>
      <c r="D135" s="42"/>
      <c r="E135" s="11"/>
      <c r="F135" s="42"/>
      <c r="G135" s="11"/>
      <c r="H135" s="42"/>
      <c r="I135" s="11"/>
      <c r="J135" s="39"/>
      <c r="K135" s="11"/>
      <c r="L135" s="42"/>
      <c r="M135" s="11"/>
      <c r="N135" s="42"/>
      <c r="O135" s="11"/>
      <c r="P135" s="42"/>
      <c r="Q135" s="40"/>
      <c r="R135" s="42"/>
      <c r="S135" s="38"/>
      <c r="T135" s="5"/>
      <c r="V135" s="38"/>
      <c r="W135" s="42"/>
      <c r="X135" s="11"/>
      <c r="Y135" s="42"/>
      <c r="Z135" s="11"/>
      <c r="AA135" s="42"/>
      <c r="AB135" s="11"/>
      <c r="AC135" s="42"/>
      <c r="AD135" s="11"/>
      <c r="AE135" s="39"/>
      <c r="AF135" s="11"/>
      <c r="AG135" s="42"/>
      <c r="AH135" s="11"/>
      <c r="AI135" s="42"/>
      <c r="AJ135" s="11"/>
      <c r="AK135" s="42"/>
      <c r="AL135" s="40"/>
      <c r="AM135" s="42"/>
      <c r="AN135" s="38"/>
      <c r="AO135" s="6"/>
      <c r="AP135" s="41"/>
    </row>
    <row r="136" spans="1:42" s="18" customFormat="1" ht="11.25" x14ac:dyDescent="0.2">
      <c r="A136" s="43"/>
      <c r="B136" s="43"/>
      <c r="C136" s="43"/>
      <c r="D136" s="43"/>
      <c r="E136" s="43"/>
      <c r="F136" s="43"/>
      <c r="G136" s="43"/>
      <c r="H136" s="43"/>
      <c r="I136" s="43"/>
      <c r="J136" s="16"/>
      <c r="K136" s="43"/>
      <c r="L136" s="43"/>
      <c r="M136" s="43"/>
      <c r="N136" s="43"/>
      <c r="O136" s="43"/>
      <c r="P136" s="43"/>
      <c r="Q136" s="23"/>
      <c r="R136" s="43"/>
      <c r="S136" s="43"/>
      <c r="T136" s="17"/>
      <c r="V136" s="43"/>
      <c r="W136" s="43"/>
      <c r="X136" s="43"/>
      <c r="Y136" s="43"/>
      <c r="Z136" s="43"/>
      <c r="AA136" s="43"/>
      <c r="AB136" s="43"/>
      <c r="AC136" s="43"/>
      <c r="AD136" s="43"/>
      <c r="AE136" s="16"/>
      <c r="AF136" s="43"/>
      <c r="AG136" s="43"/>
      <c r="AH136" s="43"/>
      <c r="AI136" s="43"/>
      <c r="AJ136" s="43"/>
      <c r="AK136" s="43"/>
      <c r="AL136" s="23"/>
      <c r="AM136" s="43"/>
      <c r="AN136" s="43"/>
      <c r="AO136" s="15"/>
      <c r="AP136" s="19"/>
    </row>
    <row r="137" spans="1:42" s="50" customFormat="1" ht="15.75" x14ac:dyDescent="0.25">
      <c r="B137" s="44"/>
      <c r="C137" s="44"/>
      <c r="D137" s="44" t="s">
        <v>26</v>
      </c>
      <c r="E137" s="44"/>
      <c r="F137" s="44"/>
      <c r="G137" s="44"/>
      <c r="H137" s="341"/>
      <c r="I137" s="341"/>
      <c r="J137" s="46" t="s">
        <v>8</v>
      </c>
      <c r="K137" s="47"/>
      <c r="L137" s="45"/>
      <c r="M137" s="44"/>
      <c r="N137" s="44"/>
      <c r="O137" s="44"/>
      <c r="P137" s="44"/>
      <c r="Q137" s="48"/>
      <c r="R137" s="44"/>
      <c r="S137" s="44"/>
      <c r="T137" s="49"/>
      <c r="W137" s="44"/>
      <c r="X137" s="44"/>
      <c r="Y137" s="44" t="s">
        <v>26</v>
      </c>
      <c r="Z137" s="44"/>
      <c r="AA137" s="44"/>
      <c r="AB137" s="44"/>
      <c r="AC137" s="341"/>
      <c r="AD137" s="341"/>
      <c r="AE137" s="46" t="s">
        <v>8</v>
      </c>
      <c r="AF137" s="47"/>
      <c r="AG137" s="45"/>
      <c r="AH137" s="44"/>
      <c r="AI137" s="44"/>
      <c r="AJ137" s="44"/>
      <c r="AK137" s="44"/>
      <c r="AL137" s="48"/>
      <c r="AM137" s="44"/>
      <c r="AN137" s="44"/>
      <c r="AO137" s="44"/>
      <c r="AP137" s="51"/>
    </row>
    <row r="138" spans="1:42" s="50" customFormat="1" ht="15.75" x14ac:dyDescent="0.25">
      <c r="B138" s="44"/>
      <c r="C138" s="44"/>
      <c r="D138" s="44" t="s">
        <v>27</v>
      </c>
      <c r="E138" s="44"/>
      <c r="F138" s="44"/>
      <c r="G138" s="44"/>
      <c r="H138" s="47"/>
      <c r="I138" s="45"/>
      <c r="J138" s="46" t="s">
        <v>8</v>
      </c>
      <c r="K138" s="47"/>
      <c r="L138" s="45"/>
      <c r="M138" s="44"/>
      <c r="N138" s="44"/>
      <c r="O138" s="44"/>
      <c r="P138" s="44"/>
      <c r="Q138" s="48"/>
      <c r="R138" s="44"/>
      <c r="S138" s="44"/>
      <c r="T138" s="49"/>
      <c r="W138" s="44"/>
      <c r="X138" s="44"/>
      <c r="Y138" s="44" t="s">
        <v>27</v>
      </c>
      <c r="Z138" s="44"/>
      <c r="AA138" s="44"/>
      <c r="AB138" s="44"/>
      <c r="AC138" s="47"/>
      <c r="AD138" s="45"/>
      <c r="AE138" s="46" t="s">
        <v>8</v>
      </c>
      <c r="AF138" s="47"/>
      <c r="AG138" s="45"/>
      <c r="AH138" s="44"/>
      <c r="AI138" s="44"/>
      <c r="AJ138" s="44"/>
      <c r="AK138" s="44"/>
      <c r="AL138" s="48"/>
      <c r="AM138" s="44"/>
      <c r="AN138" s="44"/>
      <c r="AO138" s="44"/>
      <c r="AP138" s="51"/>
    </row>
    <row r="139" spans="1:42" s="50" customFormat="1" ht="15.75" x14ac:dyDescent="0.25">
      <c r="B139" s="44"/>
      <c r="C139" s="44"/>
      <c r="D139" s="44" t="s">
        <v>28</v>
      </c>
      <c r="E139" s="44"/>
      <c r="F139" s="44"/>
      <c r="G139" s="44"/>
      <c r="H139" s="47"/>
      <c r="I139" s="45"/>
      <c r="J139" s="46" t="s">
        <v>8</v>
      </c>
      <c r="K139" s="47"/>
      <c r="L139" s="45"/>
      <c r="M139" s="44"/>
      <c r="N139" s="44"/>
      <c r="O139" s="44"/>
      <c r="P139" s="44"/>
      <c r="Q139" s="48"/>
      <c r="R139" s="44"/>
      <c r="S139" s="44"/>
      <c r="T139" s="49"/>
      <c r="W139" s="44"/>
      <c r="X139" s="44"/>
      <c r="Y139" s="44" t="s">
        <v>28</v>
      </c>
      <c r="Z139" s="44"/>
      <c r="AA139" s="44"/>
      <c r="AB139" s="44"/>
      <c r="AC139" s="47"/>
      <c r="AD139" s="45"/>
      <c r="AE139" s="46" t="s">
        <v>8</v>
      </c>
      <c r="AF139" s="47"/>
      <c r="AG139" s="45"/>
      <c r="AH139" s="44"/>
      <c r="AI139" s="44"/>
      <c r="AJ139" s="44"/>
      <c r="AK139" s="44"/>
      <c r="AL139" s="48"/>
      <c r="AM139" s="44"/>
      <c r="AN139" s="44"/>
      <c r="AO139" s="44"/>
      <c r="AP139" s="51"/>
    </row>
    <row r="140" spans="1:42" s="50" customFormat="1" ht="15.75" x14ac:dyDescent="0.25">
      <c r="B140" s="44"/>
      <c r="C140" s="44"/>
      <c r="D140" s="44" t="s">
        <v>29</v>
      </c>
      <c r="E140" s="44"/>
      <c r="F140" s="44"/>
      <c r="G140" s="44"/>
      <c r="H140" s="47"/>
      <c r="I140" s="45"/>
      <c r="J140" s="46" t="s">
        <v>8</v>
      </c>
      <c r="K140" s="47"/>
      <c r="L140" s="45"/>
      <c r="M140" s="44"/>
      <c r="N140" s="44"/>
      <c r="O140" s="44"/>
      <c r="P140" s="44"/>
      <c r="Q140" s="48"/>
      <c r="R140" s="44"/>
      <c r="S140" s="44"/>
      <c r="T140" s="49"/>
      <c r="W140" s="44"/>
      <c r="X140" s="44"/>
      <c r="Y140" s="44" t="s">
        <v>29</v>
      </c>
      <c r="Z140" s="44"/>
      <c r="AA140" s="44"/>
      <c r="AB140" s="44"/>
      <c r="AC140" s="47"/>
      <c r="AD140" s="45"/>
      <c r="AE140" s="46" t="s">
        <v>8</v>
      </c>
      <c r="AF140" s="47"/>
      <c r="AG140" s="45"/>
      <c r="AH140" s="44"/>
      <c r="AI140" s="44"/>
      <c r="AJ140" s="44"/>
      <c r="AK140" s="44"/>
      <c r="AL140" s="48"/>
      <c r="AM140" s="44"/>
      <c r="AN140" s="44"/>
      <c r="AO140" s="44"/>
      <c r="AP140" s="51"/>
    </row>
    <row r="141" spans="1:42" s="50" customFormat="1" ht="15.75" x14ac:dyDescent="0.25">
      <c r="B141" s="44"/>
      <c r="C141" s="44"/>
      <c r="D141" s="44" t="s">
        <v>30</v>
      </c>
      <c r="E141" s="44"/>
      <c r="F141" s="44"/>
      <c r="G141" s="44"/>
      <c r="H141" s="47"/>
      <c r="I141" s="45"/>
      <c r="J141" s="46" t="s">
        <v>8</v>
      </c>
      <c r="K141" s="47"/>
      <c r="L141" s="45"/>
      <c r="M141" s="44"/>
      <c r="N141" s="44"/>
      <c r="O141" s="44"/>
      <c r="P141" s="44"/>
      <c r="Q141" s="48"/>
      <c r="R141" s="44"/>
      <c r="S141" s="44"/>
      <c r="T141" s="49"/>
      <c r="W141" s="44"/>
      <c r="X141" s="44"/>
      <c r="Y141" s="44" t="s">
        <v>30</v>
      </c>
      <c r="Z141" s="44"/>
      <c r="AA141" s="44"/>
      <c r="AB141" s="44"/>
      <c r="AC141" s="47"/>
      <c r="AD141" s="45"/>
      <c r="AE141" s="46" t="s">
        <v>8</v>
      </c>
      <c r="AF141" s="47"/>
      <c r="AG141" s="45"/>
      <c r="AH141" s="44"/>
      <c r="AI141" s="44"/>
      <c r="AJ141" s="44"/>
      <c r="AK141" s="44"/>
      <c r="AL141" s="48"/>
      <c r="AM141" s="44"/>
      <c r="AN141" s="44"/>
      <c r="AO141" s="44"/>
      <c r="AP141" s="51"/>
    </row>
    <row r="142" spans="1:42" s="50" customFormat="1" ht="15.75" x14ac:dyDescent="0.25">
      <c r="B142" s="44"/>
      <c r="C142" s="44"/>
      <c r="D142" s="44"/>
      <c r="E142" s="44"/>
      <c r="F142" s="44"/>
      <c r="G142" s="44"/>
      <c r="H142" s="44"/>
      <c r="I142" s="46"/>
      <c r="J142" s="46"/>
      <c r="K142" s="44"/>
      <c r="L142" s="46"/>
      <c r="M142" s="44"/>
      <c r="N142" s="44"/>
      <c r="O142" s="44"/>
      <c r="P142" s="44"/>
      <c r="Q142" s="48"/>
      <c r="R142" s="44"/>
      <c r="S142" s="44"/>
      <c r="T142" s="49"/>
      <c r="W142" s="44"/>
      <c r="X142" s="44"/>
      <c r="Y142" s="44"/>
      <c r="Z142" s="44"/>
      <c r="AA142" s="44"/>
      <c r="AB142" s="44"/>
      <c r="AC142" s="44"/>
      <c r="AD142" s="46"/>
      <c r="AE142" s="46"/>
      <c r="AF142" s="44"/>
      <c r="AG142" s="46"/>
      <c r="AH142" s="44"/>
      <c r="AI142" s="44"/>
      <c r="AJ142" s="44"/>
      <c r="AK142" s="44"/>
      <c r="AL142" s="48"/>
      <c r="AM142" s="44"/>
      <c r="AN142" s="44"/>
      <c r="AO142" s="44"/>
      <c r="AP142" s="51"/>
    </row>
    <row r="143" spans="1:42" s="44" customFormat="1" ht="15.75" x14ac:dyDescent="0.25">
      <c r="I143" s="46"/>
      <c r="J143" s="46"/>
      <c r="L143" s="46"/>
      <c r="Q143" s="48"/>
      <c r="T143" s="49"/>
      <c r="AD143" s="46"/>
      <c r="AE143" s="46"/>
      <c r="AG143" s="46"/>
      <c r="AL143" s="48"/>
      <c r="AP143" s="51"/>
    </row>
    <row r="144" spans="1:42" s="57" customFormat="1" ht="15.75" thickBot="1" x14ac:dyDescent="0.3">
      <c r="B144" s="53"/>
      <c r="C144" s="52" t="s">
        <v>31</v>
      </c>
      <c r="D144" s="53"/>
      <c r="E144" s="53"/>
      <c r="F144" s="53"/>
      <c r="G144" s="53"/>
      <c r="H144" s="68"/>
      <c r="I144" s="69"/>
      <c r="J144" s="54" t="s">
        <v>8</v>
      </c>
      <c r="K144" s="68"/>
      <c r="L144" s="69"/>
      <c r="M144" s="53"/>
      <c r="N144" s="53"/>
      <c r="O144" s="53"/>
      <c r="P144" s="53"/>
      <c r="Q144" s="55"/>
      <c r="R144" s="53"/>
      <c r="S144" s="53"/>
      <c r="T144" s="56"/>
      <c r="W144" s="53"/>
      <c r="X144" s="52" t="s">
        <v>31</v>
      </c>
      <c r="Y144" s="53"/>
      <c r="Z144" s="53"/>
      <c r="AA144" s="53"/>
      <c r="AB144" s="53"/>
      <c r="AC144" s="68"/>
      <c r="AD144" s="69"/>
      <c r="AE144" s="54" t="s">
        <v>8</v>
      </c>
      <c r="AF144" s="68"/>
      <c r="AG144" s="69"/>
      <c r="AH144" s="53"/>
      <c r="AI144" s="53"/>
      <c r="AJ144" s="53"/>
      <c r="AK144" s="53"/>
      <c r="AL144" s="55"/>
      <c r="AM144" s="53"/>
      <c r="AN144" s="53"/>
      <c r="AO144" s="53"/>
      <c r="AP144" s="58"/>
    </row>
    <row r="145" spans="1:42" s="1" customFormat="1" ht="12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59"/>
      <c r="R145" s="2"/>
      <c r="S145" s="2"/>
      <c r="T145" s="60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59"/>
      <c r="AM145" s="2"/>
      <c r="AN145" s="2"/>
      <c r="AO145" s="2"/>
      <c r="AP145" s="61"/>
    </row>
    <row r="146" spans="1:42" x14ac:dyDescent="0.2">
      <c r="A146" s="36" t="s">
        <v>32</v>
      </c>
      <c r="B146" s="36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3"/>
      <c r="R146" s="62"/>
      <c r="S146" s="36"/>
      <c r="V146" s="36" t="s">
        <v>32</v>
      </c>
      <c r="W146" s="36"/>
      <c r="Y146" s="62"/>
      <c r="Z146" s="62"/>
      <c r="AA146" s="62"/>
      <c r="AB146" s="62"/>
      <c r="AC146" s="62"/>
      <c r="AD146" s="62"/>
      <c r="AE146" s="62"/>
      <c r="AF146" s="62"/>
      <c r="AG146" s="62"/>
      <c r="AH146" s="62"/>
      <c r="AI146" s="62"/>
      <c r="AJ146" s="62"/>
      <c r="AK146" s="62"/>
      <c r="AL146" s="63"/>
      <c r="AM146" s="62"/>
      <c r="AN146" s="36"/>
      <c r="AP146" s="37"/>
    </row>
    <row r="147" spans="1:42" x14ac:dyDescent="0.2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3"/>
      <c r="R147" s="62"/>
      <c r="S147" s="62"/>
      <c r="T147" s="64"/>
      <c r="U147" s="62"/>
      <c r="V147" s="62"/>
      <c r="W147" s="62"/>
      <c r="X147" s="62"/>
      <c r="Y147" s="62"/>
      <c r="Z147" s="62"/>
      <c r="AA147" s="62"/>
      <c r="AB147" s="62"/>
      <c r="AC147" s="62"/>
      <c r="AD147" s="62"/>
      <c r="AE147" s="62"/>
      <c r="AF147" s="62"/>
      <c r="AG147" s="62"/>
      <c r="AH147" s="62"/>
      <c r="AI147" s="62"/>
      <c r="AJ147" s="62"/>
      <c r="AK147" s="62"/>
      <c r="AL147" s="63"/>
      <c r="AM147" s="62"/>
      <c r="AN147" s="62"/>
      <c r="AP147" s="37"/>
    </row>
    <row r="149" spans="1:42" s="18" customFormat="1" ht="11.25" x14ac:dyDescent="0.2">
      <c r="A149" s="14" t="str">
        <f>Prijave!$D$3</f>
        <v>MLADINCI</v>
      </c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6"/>
      <c r="R149" s="15"/>
      <c r="S149" s="15"/>
      <c r="T149" s="17"/>
      <c r="V149" s="14" t="str">
        <f>Prijave!$D$3</f>
        <v>MLADINCI</v>
      </c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6"/>
      <c r="AM149" s="15"/>
      <c r="AN149" s="15"/>
      <c r="AO149" s="15"/>
      <c r="AP149" s="19"/>
    </row>
    <row r="150" spans="1:42" s="18" customFormat="1" ht="11.25" x14ac:dyDescent="0.2">
      <c r="A150" s="15" t="s">
        <v>33</v>
      </c>
      <c r="B150" s="15"/>
      <c r="C150" s="15"/>
      <c r="D150" s="15"/>
      <c r="E150" s="15"/>
      <c r="F150" s="342" t="s">
        <v>34</v>
      </c>
      <c r="G150" s="342"/>
      <c r="H150" s="346"/>
      <c r="I150" s="125">
        <f ca="1">INDIRECT("'Predtekmovanje'!$B"&amp;$AP129)</f>
        <v>3</v>
      </c>
      <c r="J150" s="15"/>
      <c r="K150" s="342" t="s">
        <v>35</v>
      </c>
      <c r="L150" s="346"/>
      <c r="M150" s="125">
        <v>2</v>
      </c>
      <c r="O150" s="15"/>
      <c r="P150" s="15"/>
      <c r="Q150" s="347"/>
      <c r="R150" s="347"/>
      <c r="S150" s="347"/>
      <c r="T150" s="348"/>
      <c r="V150" s="15" t="s">
        <v>33</v>
      </c>
      <c r="W150" s="15"/>
      <c r="X150" s="15"/>
      <c r="Y150" s="15"/>
      <c r="Z150" s="15"/>
      <c r="AA150" s="342" t="s">
        <v>34</v>
      </c>
      <c r="AB150" s="342"/>
      <c r="AC150" s="346"/>
      <c r="AD150" s="125">
        <f ca="1">INDIRECT("'Predtekmovanje'!$B"&amp;$AP129)</f>
        <v>3</v>
      </c>
      <c r="AE150" s="15"/>
      <c r="AF150" s="342" t="s">
        <v>35</v>
      </c>
      <c r="AG150" s="346"/>
      <c r="AH150" s="125">
        <v>2</v>
      </c>
      <c r="AI150" s="15"/>
      <c r="AJ150" s="15"/>
      <c r="AK150" s="15"/>
      <c r="AL150" s="349"/>
      <c r="AM150" s="349"/>
      <c r="AN150" s="349"/>
      <c r="AO150" s="15"/>
      <c r="AP150" s="19"/>
    </row>
    <row r="151" spans="1:42" s="18" customFormat="1" ht="11.25" x14ac:dyDescent="0.2">
      <c r="A151" s="342"/>
      <c r="B151" s="342"/>
      <c r="C151" s="342"/>
      <c r="D151" s="126"/>
      <c r="M151" s="15"/>
      <c r="N151" s="15"/>
      <c r="O151" s="15"/>
      <c r="P151" s="15"/>
      <c r="Q151" s="343"/>
      <c r="R151" s="344"/>
      <c r="S151" s="15"/>
      <c r="T151" s="17"/>
      <c r="V151" s="15"/>
      <c r="W151" s="15"/>
      <c r="X151" s="15"/>
      <c r="Y151" s="15"/>
      <c r="Z151" s="15"/>
      <c r="AA151" s="15"/>
      <c r="AB151" s="23"/>
      <c r="AC151" s="21"/>
      <c r="AD151" s="15"/>
      <c r="AE151" s="15"/>
      <c r="AF151" s="15"/>
      <c r="AG151" s="15"/>
      <c r="AH151" s="15"/>
      <c r="AI151" s="15"/>
      <c r="AJ151" s="15"/>
      <c r="AK151" s="15"/>
      <c r="AL151" s="343"/>
      <c r="AM151" s="344"/>
      <c r="AN151" s="15"/>
      <c r="AO151" s="15"/>
      <c r="AP151" s="19"/>
    </row>
    <row r="152" spans="1:42" s="26" customFormat="1" x14ac:dyDescent="0.2">
      <c r="A152" s="345" t="str">
        <f ca="1">INDIRECT("'Predtekmovanje'!$C"&amp;$AP129+8)</f>
        <v/>
      </c>
      <c r="B152" s="345"/>
      <c r="C152" s="345"/>
      <c r="D152" s="345"/>
      <c r="E152" s="345"/>
      <c r="F152" s="345"/>
      <c r="G152" s="345"/>
      <c r="H152" s="345"/>
      <c r="I152" s="345"/>
      <c r="J152" s="24" t="s">
        <v>5</v>
      </c>
      <c r="K152" s="345" t="str">
        <f ca="1">INDIRECT("'Predtekmovanje'!$C"&amp;$AP129+6)</f>
        <v/>
      </c>
      <c r="L152" s="345"/>
      <c r="M152" s="345"/>
      <c r="N152" s="345"/>
      <c r="O152" s="345"/>
      <c r="P152" s="345"/>
      <c r="Q152" s="345"/>
      <c r="R152" s="345"/>
      <c r="S152" s="345"/>
      <c r="T152" s="25"/>
      <c r="V152" s="345" t="str">
        <f ca="1">INDIRECT("'Predtekmovanje'!$C"&amp;$AP129+2)</f>
        <v/>
      </c>
      <c r="W152" s="345"/>
      <c r="X152" s="345"/>
      <c r="Y152" s="345"/>
      <c r="Z152" s="345"/>
      <c r="AA152" s="345"/>
      <c r="AB152" s="345"/>
      <c r="AC152" s="345"/>
      <c r="AD152" s="345"/>
      <c r="AE152" s="24" t="s">
        <v>5</v>
      </c>
      <c r="AF152" s="345" t="str">
        <f ca="1">INDIRECT("'Predtekmovanje'!$C"&amp;$AP129+4)</f>
        <v/>
      </c>
      <c r="AG152" s="345"/>
      <c r="AH152" s="345"/>
      <c r="AI152" s="345"/>
      <c r="AJ152" s="345"/>
      <c r="AK152" s="345"/>
      <c r="AL152" s="345"/>
      <c r="AM152" s="345"/>
      <c r="AN152" s="345"/>
      <c r="AO152" s="24"/>
      <c r="AP152" s="27"/>
    </row>
    <row r="153" spans="1:42" s="30" customFormat="1" ht="12" x14ac:dyDescent="0.2">
      <c r="A153" s="340" t="str">
        <f ca="1">INDIRECT("'Predtekmovanje'!$M"&amp;$AP129+8)</f>
        <v/>
      </c>
      <c r="B153" s="340"/>
      <c r="C153" s="340"/>
      <c r="D153" s="340"/>
      <c r="E153" s="340"/>
      <c r="F153" s="340"/>
      <c r="G153" s="340"/>
      <c r="H153" s="340"/>
      <c r="I153" s="340"/>
      <c r="J153" s="28"/>
      <c r="K153" s="340" t="str">
        <f ca="1">INDIRECT("'Predtekmovanje'!$M"&amp;$AP129+6)</f>
        <v/>
      </c>
      <c r="L153" s="340"/>
      <c r="M153" s="340"/>
      <c r="N153" s="340"/>
      <c r="O153" s="340"/>
      <c r="P153" s="340"/>
      <c r="Q153" s="340"/>
      <c r="R153" s="340"/>
      <c r="S153" s="340"/>
      <c r="T153" s="29"/>
      <c r="V153" s="340" t="str">
        <f ca="1">INDIRECT("'Predtekmovanje'!$M"&amp;$AP129+2)</f>
        <v/>
      </c>
      <c r="W153" s="340"/>
      <c r="X153" s="340"/>
      <c r="Y153" s="340"/>
      <c r="Z153" s="340"/>
      <c r="AA153" s="340"/>
      <c r="AB153" s="340"/>
      <c r="AC153" s="340"/>
      <c r="AD153" s="340"/>
      <c r="AE153" s="28"/>
      <c r="AF153" s="340" t="str">
        <f ca="1">INDIRECT("'Predtekmovanje'!$M"&amp;$AP129+4)</f>
        <v/>
      </c>
      <c r="AG153" s="340"/>
      <c r="AH153" s="340"/>
      <c r="AI153" s="340"/>
      <c r="AJ153" s="340"/>
      <c r="AK153" s="340"/>
      <c r="AL153" s="340"/>
      <c r="AM153" s="340"/>
      <c r="AN153" s="340"/>
      <c r="AO153" s="28"/>
      <c r="AP153" s="31"/>
    </row>
    <row r="154" spans="1:42" x14ac:dyDescent="0.2">
      <c r="A154" s="32"/>
      <c r="B154" s="32"/>
      <c r="C154" s="32"/>
      <c r="D154" s="32"/>
      <c r="E154" s="32"/>
      <c r="F154" s="32"/>
      <c r="G154" s="32"/>
      <c r="H154" s="32"/>
      <c r="I154" s="32"/>
      <c r="J154" s="33"/>
      <c r="K154" s="32"/>
      <c r="L154" s="32"/>
      <c r="M154" s="32"/>
      <c r="N154" s="32"/>
      <c r="O154" s="32"/>
      <c r="P154" s="32"/>
      <c r="Q154" s="34"/>
      <c r="R154" s="32"/>
      <c r="S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3"/>
      <c r="AF154" s="32"/>
      <c r="AG154" s="32"/>
      <c r="AH154" s="32"/>
      <c r="AI154" s="32"/>
      <c r="AJ154" s="32"/>
      <c r="AK154" s="32"/>
      <c r="AL154" s="34"/>
      <c r="AM154" s="32"/>
      <c r="AN154" s="32"/>
      <c r="AP154" s="37"/>
    </row>
    <row r="155" spans="1:42" s="4" customFormat="1" ht="9.75" x14ac:dyDescent="0.2">
      <c r="A155" s="38"/>
      <c r="B155" s="11" t="s">
        <v>6</v>
      </c>
      <c r="C155" s="11"/>
      <c r="D155" s="11" t="s">
        <v>7</v>
      </c>
      <c r="E155" s="11"/>
      <c r="F155" s="11" t="s">
        <v>23</v>
      </c>
      <c r="G155" s="11"/>
      <c r="H155" s="11" t="s">
        <v>24</v>
      </c>
      <c r="I155" s="11"/>
      <c r="J155" s="39"/>
      <c r="K155" s="11"/>
      <c r="L155" s="11" t="s">
        <v>6</v>
      </c>
      <c r="M155" s="11"/>
      <c r="N155" s="11" t="s">
        <v>7</v>
      </c>
      <c r="O155" s="11"/>
      <c r="P155" s="11" t="s">
        <v>25</v>
      </c>
      <c r="Q155" s="40"/>
      <c r="R155" s="11" t="s">
        <v>24</v>
      </c>
      <c r="S155" s="38"/>
      <c r="T155" s="5"/>
      <c r="V155" s="38"/>
      <c r="W155" s="11" t="s">
        <v>6</v>
      </c>
      <c r="X155" s="11"/>
      <c r="Y155" s="11" t="s">
        <v>7</v>
      </c>
      <c r="Z155" s="11"/>
      <c r="AA155" s="11" t="s">
        <v>25</v>
      </c>
      <c r="AB155" s="11"/>
      <c r="AC155" s="11" t="s">
        <v>24</v>
      </c>
      <c r="AD155" s="11"/>
      <c r="AE155" s="39"/>
      <c r="AF155" s="11"/>
      <c r="AG155" s="11" t="s">
        <v>6</v>
      </c>
      <c r="AH155" s="11"/>
      <c r="AI155" s="11" t="s">
        <v>7</v>
      </c>
      <c r="AJ155" s="11"/>
      <c r="AK155" s="11" t="s">
        <v>25</v>
      </c>
      <c r="AL155" s="40"/>
      <c r="AM155" s="11" t="s">
        <v>24</v>
      </c>
      <c r="AN155" s="38"/>
      <c r="AO155" s="6"/>
      <c r="AP155" s="41"/>
    </row>
    <row r="156" spans="1:42" s="4" customFormat="1" ht="9.75" x14ac:dyDescent="0.2">
      <c r="A156" s="38"/>
      <c r="B156" s="42"/>
      <c r="C156" s="11"/>
      <c r="D156" s="42"/>
      <c r="E156" s="11"/>
      <c r="F156" s="42"/>
      <c r="G156" s="11"/>
      <c r="H156" s="42"/>
      <c r="I156" s="11"/>
      <c r="J156" s="39"/>
      <c r="K156" s="11"/>
      <c r="L156" s="42"/>
      <c r="M156" s="11"/>
      <c r="N156" s="42"/>
      <c r="O156" s="11"/>
      <c r="P156" s="42"/>
      <c r="Q156" s="40"/>
      <c r="R156" s="42"/>
      <c r="S156" s="38"/>
      <c r="T156" s="5"/>
      <c r="V156" s="38"/>
      <c r="W156" s="42"/>
      <c r="X156" s="11"/>
      <c r="Y156" s="42"/>
      <c r="Z156" s="11"/>
      <c r="AA156" s="42"/>
      <c r="AB156" s="11"/>
      <c r="AC156" s="42"/>
      <c r="AD156" s="11"/>
      <c r="AE156" s="39"/>
      <c r="AF156" s="11"/>
      <c r="AG156" s="42"/>
      <c r="AH156" s="11"/>
      <c r="AI156" s="42"/>
      <c r="AJ156" s="11"/>
      <c r="AK156" s="42"/>
      <c r="AL156" s="40"/>
      <c r="AM156" s="42"/>
      <c r="AN156" s="38"/>
      <c r="AO156" s="6"/>
      <c r="AP156" s="41"/>
    </row>
    <row r="157" spans="1:42" s="18" customFormat="1" ht="11.25" x14ac:dyDescent="0.2">
      <c r="A157" s="43"/>
      <c r="B157" s="43"/>
      <c r="C157" s="43"/>
      <c r="D157" s="43"/>
      <c r="E157" s="43"/>
      <c r="F157" s="43"/>
      <c r="G157" s="43"/>
      <c r="H157" s="43"/>
      <c r="I157" s="43"/>
      <c r="J157" s="16"/>
      <c r="K157" s="43"/>
      <c r="L157" s="43"/>
      <c r="M157" s="43"/>
      <c r="N157" s="43"/>
      <c r="O157" s="43"/>
      <c r="P157" s="43"/>
      <c r="Q157" s="23"/>
      <c r="R157" s="43"/>
      <c r="S157" s="43"/>
      <c r="T157" s="17"/>
      <c r="V157" s="43"/>
      <c r="W157" s="43"/>
      <c r="X157" s="43"/>
      <c r="Y157" s="43"/>
      <c r="Z157" s="43"/>
      <c r="AA157" s="43"/>
      <c r="AB157" s="43"/>
      <c r="AC157" s="43"/>
      <c r="AD157" s="43"/>
      <c r="AE157" s="16"/>
      <c r="AF157" s="43"/>
      <c r="AG157" s="43"/>
      <c r="AH157" s="43"/>
      <c r="AI157" s="43"/>
      <c r="AJ157" s="43"/>
      <c r="AK157" s="43"/>
      <c r="AL157" s="23"/>
      <c r="AM157" s="43"/>
      <c r="AN157" s="43"/>
      <c r="AO157" s="15"/>
      <c r="AP157" s="19"/>
    </row>
    <row r="158" spans="1:42" s="50" customFormat="1" ht="15.75" x14ac:dyDescent="0.25">
      <c r="B158" s="44"/>
      <c r="C158" s="44"/>
      <c r="D158" s="44" t="s">
        <v>26</v>
      </c>
      <c r="E158" s="44"/>
      <c r="F158" s="44"/>
      <c r="G158" s="44"/>
      <c r="H158" s="341"/>
      <c r="I158" s="341"/>
      <c r="J158" s="46" t="s">
        <v>8</v>
      </c>
      <c r="K158" s="47"/>
      <c r="L158" s="45"/>
      <c r="M158" s="44"/>
      <c r="N158" s="44"/>
      <c r="O158" s="44"/>
      <c r="P158" s="44"/>
      <c r="Q158" s="48"/>
      <c r="R158" s="44"/>
      <c r="S158" s="44"/>
      <c r="T158" s="49"/>
      <c r="W158" s="44"/>
      <c r="X158" s="44"/>
      <c r="Y158" s="44" t="s">
        <v>26</v>
      </c>
      <c r="Z158" s="44"/>
      <c r="AA158" s="44"/>
      <c r="AB158" s="44"/>
      <c r="AC158" s="341"/>
      <c r="AD158" s="341"/>
      <c r="AE158" s="46" t="s">
        <v>8</v>
      </c>
      <c r="AF158" s="47"/>
      <c r="AG158" s="45"/>
      <c r="AH158" s="44"/>
      <c r="AI158" s="44"/>
      <c r="AJ158" s="44"/>
      <c r="AK158" s="44"/>
      <c r="AL158" s="48"/>
      <c r="AM158" s="44"/>
      <c r="AN158" s="44"/>
      <c r="AO158" s="44"/>
      <c r="AP158" s="51"/>
    </row>
    <row r="159" spans="1:42" s="50" customFormat="1" ht="15.75" x14ac:dyDescent="0.25">
      <c r="B159" s="44"/>
      <c r="C159" s="44"/>
      <c r="D159" s="44" t="s">
        <v>27</v>
      </c>
      <c r="E159" s="44"/>
      <c r="F159" s="44"/>
      <c r="G159" s="44"/>
      <c r="H159" s="47"/>
      <c r="I159" s="45"/>
      <c r="J159" s="46" t="s">
        <v>8</v>
      </c>
      <c r="K159" s="47"/>
      <c r="L159" s="45"/>
      <c r="M159" s="44"/>
      <c r="N159" s="44"/>
      <c r="O159" s="44"/>
      <c r="P159" s="44"/>
      <c r="Q159" s="48"/>
      <c r="R159" s="44"/>
      <c r="S159" s="44"/>
      <c r="T159" s="49"/>
      <c r="W159" s="44"/>
      <c r="X159" s="44"/>
      <c r="Y159" s="44" t="s">
        <v>27</v>
      </c>
      <c r="Z159" s="44"/>
      <c r="AA159" s="44"/>
      <c r="AB159" s="44"/>
      <c r="AC159" s="47"/>
      <c r="AD159" s="45"/>
      <c r="AE159" s="46" t="s">
        <v>8</v>
      </c>
      <c r="AF159" s="47"/>
      <c r="AG159" s="45"/>
      <c r="AH159" s="44"/>
      <c r="AI159" s="44"/>
      <c r="AJ159" s="44"/>
      <c r="AK159" s="44"/>
      <c r="AL159" s="48"/>
      <c r="AM159" s="44"/>
      <c r="AN159" s="44"/>
      <c r="AO159" s="44"/>
      <c r="AP159" s="51"/>
    </row>
    <row r="160" spans="1:42" s="50" customFormat="1" ht="15.75" x14ac:dyDescent="0.25">
      <c r="B160" s="44"/>
      <c r="C160" s="44"/>
      <c r="D160" s="44" t="s">
        <v>28</v>
      </c>
      <c r="E160" s="44"/>
      <c r="F160" s="44"/>
      <c r="G160" s="44"/>
      <c r="H160" s="47"/>
      <c r="I160" s="45"/>
      <c r="J160" s="46" t="s">
        <v>8</v>
      </c>
      <c r="K160" s="47"/>
      <c r="L160" s="45"/>
      <c r="M160" s="44"/>
      <c r="N160" s="44"/>
      <c r="O160" s="44"/>
      <c r="P160" s="44"/>
      <c r="Q160" s="48"/>
      <c r="R160" s="44"/>
      <c r="S160" s="44"/>
      <c r="T160" s="49"/>
      <c r="W160" s="44"/>
      <c r="X160" s="44"/>
      <c r="Y160" s="44" t="s">
        <v>28</v>
      </c>
      <c r="Z160" s="44"/>
      <c r="AA160" s="44"/>
      <c r="AB160" s="44"/>
      <c r="AC160" s="47"/>
      <c r="AD160" s="45"/>
      <c r="AE160" s="46" t="s">
        <v>8</v>
      </c>
      <c r="AF160" s="47"/>
      <c r="AG160" s="45"/>
      <c r="AH160" s="44"/>
      <c r="AI160" s="44"/>
      <c r="AJ160" s="44"/>
      <c r="AK160" s="44"/>
      <c r="AL160" s="48"/>
      <c r="AM160" s="44"/>
      <c r="AN160" s="44"/>
      <c r="AO160" s="44"/>
      <c r="AP160" s="51"/>
    </row>
    <row r="161" spans="1:42" s="50" customFormat="1" ht="15.75" x14ac:dyDescent="0.25">
      <c r="B161" s="44"/>
      <c r="C161" s="44"/>
      <c r="D161" s="44" t="s">
        <v>29</v>
      </c>
      <c r="E161" s="44"/>
      <c r="F161" s="44"/>
      <c r="G161" s="44"/>
      <c r="H161" s="47"/>
      <c r="I161" s="45"/>
      <c r="J161" s="46" t="s">
        <v>8</v>
      </c>
      <c r="K161" s="47"/>
      <c r="L161" s="45"/>
      <c r="M161" s="44"/>
      <c r="N161" s="44"/>
      <c r="O161" s="44"/>
      <c r="P161" s="44"/>
      <c r="Q161" s="48"/>
      <c r="R161" s="44"/>
      <c r="S161" s="44"/>
      <c r="T161" s="49"/>
      <c r="W161" s="44"/>
      <c r="X161" s="44"/>
      <c r="Y161" s="44" t="s">
        <v>29</v>
      </c>
      <c r="Z161" s="44"/>
      <c r="AA161" s="44"/>
      <c r="AB161" s="44"/>
      <c r="AC161" s="47"/>
      <c r="AD161" s="45"/>
      <c r="AE161" s="46" t="s">
        <v>8</v>
      </c>
      <c r="AF161" s="47"/>
      <c r="AG161" s="45"/>
      <c r="AH161" s="44"/>
      <c r="AI161" s="44"/>
      <c r="AJ161" s="44"/>
      <c r="AK161" s="44"/>
      <c r="AL161" s="48"/>
      <c r="AM161" s="44"/>
      <c r="AN161" s="44"/>
      <c r="AO161" s="44"/>
      <c r="AP161" s="51"/>
    </row>
    <row r="162" spans="1:42" s="50" customFormat="1" ht="15.75" x14ac:dyDescent="0.25">
      <c r="B162" s="44"/>
      <c r="C162" s="44"/>
      <c r="D162" s="44" t="s">
        <v>30</v>
      </c>
      <c r="E162" s="44"/>
      <c r="F162" s="44"/>
      <c r="G162" s="44"/>
      <c r="H162" s="47"/>
      <c r="I162" s="45"/>
      <c r="J162" s="46" t="s">
        <v>8</v>
      </c>
      <c r="K162" s="47"/>
      <c r="L162" s="45"/>
      <c r="M162" s="44"/>
      <c r="N162" s="44"/>
      <c r="O162" s="44"/>
      <c r="P162" s="44"/>
      <c r="Q162" s="48"/>
      <c r="R162" s="44"/>
      <c r="S162" s="44"/>
      <c r="T162" s="49"/>
      <c r="W162" s="44"/>
      <c r="X162" s="44"/>
      <c r="Y162" s="44" t="s">
        <v>30</v>
      </c>
      <c r="Z162" s="44"/>
      <c r="AA162" s="44"/>
      <c r="AB162" s="44"/>
      <c r="AC162" s="47"/>
      <c r="AD162" s="45"/>
      <c r="AE162" s="46" t="s">
        <v>8</v>
      </c>
      <c r="AF162" s="47"/>
      <c r="AG162" s="45"/>
      <c r="AH162" s="44"/>
      <c r="AI162" s="44"/>
      <c r="AJ162" s="44"/>
      <c r="AK162" s="44"/>
      <c r="AL162" s="48"/>
      <c r="AM162" s="44"/>
      <c r="AN162" s="44"/>
      <c r="AO162" s="44"/>
      <c r="AP162" s="51"/>
    </row>
    <row r="163" spans="1:42" s="50" customFormat="1" ht="15.75" x14ac:dyDescent="0.25">
      <c r="B163" s="44"/>
      <c r="C163" s="44"/>
      <c r="D163" s="44"/>
      <c r="E163" s="44"/>
      <c r="F163" s="44"/>
      <c r="G163" s="44"/>
      <c r="H163" s="44"/>
      <c r="I163" s="46"/>
      <c r="J163" s="46"/>
      <c r="K163" s="44"/>
      <c r="L163" s="46"/>
      <c r="M163" s="44"/>
      <c r="N163" s="44"/>
      <c r="O163" s="44"/>
      <c r="P163" s="44"/>
      <c r="Q163" s="48"/>
      <c r="R163" s="44"/>
      <c r="S163" s="44"/>
      <c r="T163" s="49"/>
      <c r="W163" s="44"/>
      <c r="X163" s="44"/>
      <c r="Y163" s="44"/>
      <c r="Z163" s="44"/>
      <c r="AA163" s="44"/>
      <c r="AB163" s="44"/>
      <c r="AC163" s="44"/>
      <c r="AD163" s="46"/>
      <c r="AE163" s="46"/>
      <c r="AF163" s="44"/>
      <c r="AG163" s="46"/>
      <c r="AH163" s="44"/>
      <c r="AI163" s="44"/>
      <c r="AJ163" s="44"/>
      <c r="AK163" s="44"/>
      <c r="AL163" s="48"/>
      <c r="AM163" s="44"/>
      <c r="AN163" s="44"/>
      <c r="AO163" s="44"/>
      <c r="AP163" s="51"/>
    </row>
    <row r="164" spans="1:42" s="44" customFormat="1" ht="15.75" x14ac:dyDescent="0.25">
      <c r="I164" s="46"/>
      <c r="J164" s="46"/>
      <c r="L164" s="46"/>
      <c r="Q164" s="48"/>
      <c r="T164" s="49"/>
      <c r="AD164" s="46"/>
      <c r="AE164" s="46"/>
      <c r="AG164" s="46"/>
      <c r="AL164" s="48"/>
      <c r="AP164" s="51"/>
    </row>
    <row r="165" spans="1:42" s="57" customFormat="1" ht="15.75" thickBot="1" x14ac:dyDescent="0.3">
      <c r="B165" s="53"/>
      <c r="C165" s="52" t="s">
        <v>31</v>
      </c>
      <c r="D165" s="53"/>
      <c r="E165" s="53"/>
      <c r="F165" s="53"/>
      <c r="G165" s="53"/>
      <c r="H165" s="68"/>
      <c r="I165" s="69"/>
      <c r="J165" s="54" t="s">
        <v>8</v>
      </c>
      <c r="K165" s="68"/>
      <c r="L165" s="69"/>
      <c r="M165" s="53"/>
      <c r="N165" s="53"/>
      <c r="O165" s="53"/>
      <c r="P165" s="53"/>
      <c r="Q165" s="55"/>
      <c r="R165" s="53"/>
      <c r="S165" s="53"/>
      <c r="T165" s="56"/>
      <c r="W165" s="53"/>
      <c r="X165" s="52" t="s">
        <v>31</v>
      </c>
      <c r="Y165" s="53"/>
      <c r="Z165" s="53"/>
      <c r="AA165" s="53"/>
      <c r="AB165" s="53"/>
      <c r="AC165" s="68"/>
      <c r="AD165" s="69"/>
      <c r="AE165" s="54" t="s">
        <v>8</v>
      </c>
      <c r="AF165" s="68"/>
      <c r="AG165" s="69"/>
      <c r="AH165" s="53"/>
      <c r="AI165" s="53"/>
      <c r="AJ165" s="53"/>
      <c r="AK165" s="53"/>
      <c r="AL165" s="55"/>
      <c r="AM165" s="53"/>
      <c r="AN165" s="53"/>
      <c r="AO165" s="53"/>
      <c r="AP165" s="58"/>
    </row>
    <row r="166" spans="1:42" s="1" customFormat="1" ht="12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59"/>
      <c r="R166" s="2"/>
      <c r="S166" s="2"/>
      <c r="T166" s="60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59"/>
      <c r="AM166" s="2"/>
      <c r="AN166" s="2"/>
      <c r="AO166" s="2"/>
      <c r="AP166" s="61"/>
    </row>
    <row r="167" spans="1:42" x14ac:dyDescent="0.2">
      <c r="A167" s="36" t="s">
        <v>32</v>
      </c>
      <c r="B167" s="36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3"/>
      <c r="R167" s="62"/>
      <c r="S167" s="36"/>
      <c r="V167" s="36" t="s">
        <v>32</v>
      </c>
      <c r="W167" s="36"/>
      <c r="Y167" s="62"/>
      <c r="Z167" s="62"/>
      <c r="AA167" s="62"/>
      <c r="AB167" s="62"/>
      <c r="AC167" s="62"/>
      <c r="AD167" s="62"/>
      <c r="AE167" s="62"/>
      <c r="AF167" s="62"/>
      <c r="AG167" s="62"/>
      <c r="AH167" s="62"/>
      <c r="AI167" s="62"/>
      <c r="AJ167" s="62"/>
      <c r="AK167" s="62"/>
      <c r="AL167" s="63"/>
      <c r="AM167" s="62"/>
      <c r="AN167" s="36"/>
      <c r="AP167" s="37"/>
    </row>
    <row r="168" spans="1:42" x14ac:dyDescent="0.2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3"/>
      <c r="R168" s="62"/>
      <c r="S168" s="62"/>
      <c r="T168" s="64"/>
      <c r="U168" s="62"/>
      <c r="V168" s="62"/>
      <c r="W168" s="62"/>
      <c r="X168" s="62"/>
      <c r="Y168" s="62"/>
      <c r="Z168" s="62"/>
      <c r="AA168" s="62"/>
      <c r="AB168" s="62"/>
      <c r="AC168" s="62"/>
      <c r="AD168" s="62"/>
      <c r="AE168" s="62"/>
      <c r="AF168" s="62"/>
      <c r="AG168" s="62"/>
      <c r="AH168" s="62"/>
      <c r="AI168" s="62"/>
      <c r="AJ168" s="62"/>
      <c r="AK168" s="62"/>
      <c r="AL168" s="63"/>
      <c r="AM168" s="62"/>
      <c r="AN168" s="62"/>
      <c r="AP168" s="37"/>
    </row>
    <row r="170" spans="1:42" s="18" customFormat="1" ht="11.25" x14ac:dyDescent="0.2">
      <c r="A170" s="14" t="str">
        <f>Prijave!$D$3</f>
        <v>MLADINCI</v>
      </c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6"/>
      <c r="R170" s="15"/>
      <c r="S170" s="15"/>
      <c r="T170" s="17"/>
      <c r="V170" s="14" t="str">
        <f>Prijave!$D$3</f>
        <v>MLADINCI</v>
      </c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6"/>
      <c r="AM170" s="15"/>
      <c r="AN170" s="15"/>
      <c r="AO170" s="15"/>
      <c r="AP170" s="19"/>
    </row>
    <row r="171" spans="1:42" s="18" customFormat="1" ht="11.25" x14ac:dyDescent="0.2">
      <c r="A171" s="15" t="s">
        <v>33</v>
      </c>
      <c r="B171" s="15"/>
      <c r="C171" s="15"/>
      <c r="D171" s="15"/>
      <c r="E171" s="15"/>
      <c r="F171" s="342" t="s">
        <v>34</v>
      </c>
      <c r="G171" s="342"/>
      <c r="H171" s="346"/>
      <c r="I171" s="125">
        <f ca="1">INDIRECT("'Predtekmovanje'!$B"&amp;$AP129)</f>
        <v>3</v>
      </c>
      <c r="J171" s="15"/>
      <c r="K171" s="342" t="s">
        <v>35</v>
      </c>
      <c r="L171" s="346"/>
      <c r="M171" s="125">
        <v>3</v>
      </c>
      <c r="O171" s="15"/>
      <c r="P171" s="15"/>
      <c r="Q171" s="347"/>
      <c r="R171" s="347"/>
      <c r="S171" s="347"/>
      <c r="T171" s="348"/>
      <c r="V171" s="15" t="s">
        <v>33</v>
      </c>
      <c r="W171" s="15"/>
      <c r="X171" s="15"/>
      <c r="Y171" s="15"/>
      <c r="Z171" s="15"/>
      <c r="AA171" s="342" t="s">
        <v>34</v>
      </c>
      <c r="AB171" s="342"/>
      <c r="AC171" s="346"/>
      <c r="AD171" s="125">
        <f ca="1">INDIRECT("'Predtekmovanje'!$B"&amp;$AP129)</f>
        <v>3</v>
      </c>
      <c r="AE171" s="15"/>
      <c r="AF171" s="342" t="s">
        <v>35</v>
      </c>
      <c r="AG171" s="346"/>
      <c r="AH171" s="125">
        <v>3</v>
      </c>
      <c r="AI171" s="15"/>
      <c r="AJ171" s="15"/>
      <c r="AK171" s="15"/>
      <c r="AL171" s="349"/>
      <c r="AM171" s="349"/>
      <c r="AN171" s="349"/>
      <c r="AO171" s="15"/>
      <c r="AP171" s="19"/>
    </row>
    <row r="172" spans="1:42" s="18" customFormat="1" ht="11.25" x14ac:dyDescent="0.2">
      <c r="A172" s="342"/>
      <c r="B172" s="342"/>
      <c r="C172" s="342"/>
      <c r="D172" s="126"/>
      <c r="M172" s="15"/>
      <c r="N172" s="15"/>
      <c r="O172" s="15"/>
      <c r="P172" s="15"/>
      <c r="Q172" s="343"/>
      <c r="R172" s="344"/>
      <c r="S172" s="15"/>
      <c r="T172" s="17"/>
      <c r="V172" s="15"/>
      <c r="W172" s="15"/>
      <c r="X172" s="15"/>
      <c r="Y172" s="15"/>
      <c r="Z172" s="15"/>
      <c r="AA172" s="15"/>
      <c r="AB172" s="23"/>
      <c r="AC172" s="21"/>
      <c r="AD172" s="15"/>
      <c r="AE172" s="15"/>
      <c r="AF172" s="15"/>
      <c r="AG172" s="15"/>
      <c r="AH172" s="15"/>
      <c r="AI172" s="15"/>
      <c r="AJ172" s="15"/>
      <c r="AK172" s="15"/>
      <c r="AL172" s="343"/>
      <c r="AM172" s="344"/>
      <c r="AN172" s="15"/>
      <c r="AO172" s="15"/>
      <c r="AP172" s="19"/>
    </row>
    <row r="173" spans="1:42" s="26" customFormat="1" x14ac:dyDescent="0.2">
      <c r="A173" s="345" t="str">
        <f ca="1">INDIRECT("'Predtekmovanje'!$C"&amp;$AP129+4)</f>
        <v/>
      </c>
      <c r="B173" s="345"/>
      <c r="C173" s="345"/>
      <c r="D173" s="345"/>
      <c r="E173" s="345"/>
      <c r="F173" s="345"/>
      <c r="G173" s="345"/>
      <c r="H173" s="345"/>
      <c r="I173" s="345"/>
      <c r="J173" s="24" t="s">
        <v>5</v>
      </c>
      <c r="K173" s="345" t="str">
        <f ca="1">INDIRECT("'Predtekmovanje'!$C"&amp;$AP129+8)</f>
        <v/>
      </c>
      <c r="L173" s="345"/>
      <c r="M173" s="345"/>
      <c r="N173" s="345"/>
      <c r="O173" s="345"/>
      <c r="P173" s="345"/>
      <c r="Q173" s="345"/>
      <c r="R173" s="345"/>
      <c r="S173" s="345"/>
      <c r="T173" s="25"/>
      <c r="V173" s="345" t="str">
        <f ca="1">INDIRECT("'Predtekmovanje'!$C"&amp;$AP129+6)</f>
        <v/>
      </c>
      <c r="W173" s="345"/>
      <c r="X173" s="345"/>
      <c r="Y173" s="345"/>
      <c r="Z173" s="345"/>
      <c r="AA173" s="345"/>
      <c r="AB173" s="345"/>
      <c r="AC173" s="345"/>
      <c r="AD173" s="345"/>
      <c r="AE173" s="24" t="s">
        <v>5</v>
      </c>
      <c r="AF173" s="345" t="str">
        <f ca="1">INDIRECT("'Predtekmovanje'!$C"&amp;$AP129+2)</f>
        <v/>
      </c>
      <c r="AG173" s="345"/>
      <c r="AH173" s="345"/>
      <c r="AI173" s="345"/>
      <c r="AJ173" s="345"/>
      <c r="AK173" s="345"/>
      <c r="AL173" s="345"/>
      <c r="AM173" s="345"/>
      <c r="AN173" s="345"/>
      <c r="AO173" s="24"/>
      <c r="AP173" s="27"/>
    </row>
    <row r="174" spans="1:42" s="30" customFormat="1" ht="12" x14ac:dyDescent="0.2">
      <c r="A174" s="340" t="str">
        <f ca="1">INDIRECT("'Predtekmovanje'!$M"&amp;$AP129+4)</f>
        <v/>
      </c>
      <c r="B174" s="340"/>
      <c r="C174" s="340"/>
      <c r="D174" s="340"/>
      <c r="E174" s="340"/>
      <c r="F174" s="340"/>
      <c r="G174" s="340"/>
      <c r="H174" s="340"/>
      <c r="I174" s="340"/>
      <c r="J174" s="28"/>
      <c r="K174" s="340" t="str">
        <f ca="1">INDIRECT("'Predtekmovanje'!$M"&amp;$AP129+8)</f>
        <v/>
      </c>
      <c r="L174" s="340"/>
      <c r="M174" s="340"/>
      <c r="N174" s="340"/>
      <c r="O174" s="340"/>
      <c r="P174" s="340"/>
      <c r="Q174" s="340"/>
      <c r="R174" s="340"/>
      <c r="S174" s="340"/>
      <c r="T174" s="29"/>
      <c r="V174" s="340" t="str">
        <f ca="1">INDIRECT("'Predtekmovanje'!$M"&amp;$AP129+6)</f>
        <v/>
      </c>
      <c r="W174" s="340"/>
      <c r="X174" s="340"/>
      <c r="Y174" s="340"/>
      <c r="Z174" s="340"/>
      <c r="AA174" s="340"/>
      <c r="AB174" s="340"/>
      <c r="AC174" s="340"/>
      <c r="AD174" s="340"/>
      <c r="AE174" s="28"/>
      <c r="AF174" s="340" t="str">
        <f ca="1">INDIRECT("'Predtekmovanje'!$M"&amp;$AP129+2)</f>
        <v/>
      </c>
      <c r="AG174" s="340"/>
      <c r="AH174" s="340"/>
      <c r="AI174" s="340"/>
      <c r="AJ174" s="340"/>
      <c r="AK174" s="340"/>
      <c r="AL174" s="340"/>
      <c r="AM174" s="340"/>
      <c r="AN174" s="340"/>
      <c r="AO174" s="28"/>
      <c r="AP174" s="31"/>
    </row>
    <row r="175" spans="1:42" x14ac:dyDescent="0.2">
      <c r="A175" s="32"/>
      <c r="B175" s="32"/>
      <c r="C175" s="32"/>
      <c r="D175" s="32"/>
      <c r="E175" s="32"/>
      <c r="F175" s="32"/>
      <c r="G175" s="32"/>
      <c r="H175" s="32"/>
      <c r="I175" s="32"/>
      <c r="J175" s="33"/>
      <c r="K175" s="32"/>
      <c r="L175" s="32"/>
      <c r="M175" s="32"/>
      <c r="N175" s="32"/>
      <c r="O175" s="32"/>
      <c r="P175" s="32"/>
      <c r="Q175" s="34"/>
      <c r="R175" s="32"/>
      <c r="S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3"/>
      <c r="AF175" s="32"/>
      <c r="AG175" s="32"/>
      <c r="AH175" s="32"/>
      <c r="AI175" s="32"/>
      <c r="AJ175" s="32"/>
      <c r="AK175" s="32"/>
      <c r="AL175" s="34"/>
      <c r="AM175" s="32"/>
      <c r="AN175" s="32"/>
      <c r="AP175" s="37"/>
    </row>
    <row r="176" spans="1:42" s="4" customFormat="1" ht="9.75" x14ac:dyDescent="0.2">
      <c r="A176" s="38"/>
      <c r="B176" s="11" t="s">
        <v>6</v>
      </c>
      <c r="C176" s="11"/>
      <c r="D176" s="11" t="s">
        <v>7</v>
      </c>
      <c r="E176" s="11"/>
      <c r="F176" s="11" t="s">
        <v>23</v>
      </c>
      <c r="G176" s="11"/>
      <c r="H176" s="11" t="s">
        <v>24</v>
      </c>
      <c r="I176" s="11"/>
      <c r="J176" s="39"/>
      <c r="K176" s="11"/>
      <c r="L176" s="11" t="s">
        <v>6</v>
      </c>
      <c r="M176" s="11"/>
      <c r="N176" s="11" t="s">
        <v>7</v>
      </c>
      <c r="O176" s="11"/>
      <c r="P176" s="11" t="s">
        <v>25</v>
      </c>
      <c r="Q176" s="40"/>
      <c r="R176" s="11" t="s">
        <v>24</v>
      </c>
      <c r="S176" s="38"/>
      <c r="T176" s="5"/>
      <c r="V176" s="38"/>
      <c r="W176" s="11" t="s">
        <v>6</v>
      </c>
      <c r="X176" s="11"/>
      <c r="Y176" s="11" t="s">
        <v>7</v>
      </c>
      <c r="Z176" s="11"/>
      <c r="AA176" s="11" t="s">
        <v>25</v>
      </c>
      <c r="AB176" s="11"/>
      <c r="AC176" s="11" t="s">
        <v>24</v>
      </c>
      <c r="AD176" s="11"/>
      <c r="AE176" s="39"/>
      <c r="AF176" s="11"/>
      <c r="AG176" s="11" t="s">
        <v>6</v>
      </c>
      <c r="AH176" s="11"/>
      <c r="AI176" s="11" t="s">
        <v>7</v>
      </c>
      <c r="AJ176" s="11"/>
      <c r="AK176" s="11" t="s">
        <v>25</v>
      </c>
      <c r="AL176" s="40"/>
      <c r="AM176" s="11" t="s">
        <v>24</v>
      </c>
      <c r="AN176" s="38"/>
      <c r="AO176" s="6"/>
      <c r="AP176" s="41"/>
    </row>
    <row r="177" spans="1:42" s="4" customFormat="1" ht="9.75" x14ac:dyDescent="0.2">
      <c r="A177" s="38"/>
      <c r="B177" s="42"/>
      <c r="C177" s="11"/>
      <c r="D177" s="42"/>
      <c r="E177" s="11"/>
      <c r="F177" s="42"/>
      <c r="G177" s="11"/>
      <c r="H177" s="42"/>
      <c r="I177" s="11"/>
      <c r="J177" s="39"/>
      <c r="K177" s="11"/>
      <c r="L177" s="42"/>
      <c r="M177" s="11"/>
      <c r="N177" s="42"/>
      <c r="O177" s="11"/>
      <c r="P177" s="42"/>
      <c r="Q177" s="40"/>
      <c r="R177" s="42"/>
      <c r="S177" s="38"/>
      <c r="T177" s="5"/>
      <c r="V177" s="38"/>
      <c r="W177" s="42"/>
      <c r="X177" s="11"/>
      <c r="Y177" s="42"/>
      <c r="Z177" s="11"/>
      <c r="AA177" s="42"/>
      <c r="AB177" s="11"/>
      <c r="AC177" s="42"/>
      <c r="AD177" s="11"/>
      <c r="AE177" s="39"/>
      <c r="AF177" s="11"/>
      <c r="AG177" s="42"/>
      <c r="AH177" s="11"/>
      <c r="AI177" s="42"/>
      <c r="AJ177" s="11"/>
      <c r="AK177" s="42"/>
      <c r="AL177" s="40"/>
      <c r="AM177" s="42"/>
      <c r="AN177" s="38"/>
      <c r="AO177" s="6"/>
      <c r="AP177" s="41"/>
    </row>
    <row r="178" spans="1:42" s="18" customFormat="1" ht="11.25" x14ac:dyDescent="0.2">
      <c r="A178" s="43"/>
      <c r="B178" s="43"/>
      <c r="C178" s="43"/>
      <c r="D178" s="43"/>
      <c r="E178" s="43"/>
      <c r="F178" s="43"/>
      <c r="G178" s="43"/>
      <c r="H178" s="43"/>
      <c r="I178" s="43"/>
      <c r="J178" s="16"/>
      <c r="K178" s="43"/>
      <c r="L178" s="43"/>
      <c r="M178" s="43"/>
      <c r="N178" s="43"/>
      <c r="O178" s="43"/>
      <c r="P178" s="43"/>
      <c r="Q178" s="23"/>
      <c r="R178" s="43"/>
      <c r="S178" s="43"/>
      <c r="T178" s="17"/>
      <c r="V178" s="43"/>
      <c r="W178" s="43"/>
      <c r="X178" s="43"/>
      <c r="Y178" s="43"/>
      <c r="Z178" s="43"/>
      <c r="AA178" s="43"/>
      <c r="AB178" s="43"/>
      <c r="AC178" s="43"/>
      <c r="AD178" s="43"/>
      <c r="AE178" s="16"/>
      <c r="AF178" s="43"/>
      <c r="AG178" s="43"/>
      <c r="AH178" s="43"/>
      <c r="AI178" s="43"/>
      <c r="AJ178" s="43"/>
      <c r="AK178" s="43"/>
      <c r="AL178" s="23"/>
      <c r="AM178" s="43"/>
      <c r="AN178" s="43"/>
      <c r="AO178" s="15"/>
      <c r="AP178" s="19"/>
    </row>
    <row r="179" spans="1:42" s="50" customFormat="1" ht="15.75" x14ac:dyDescent="0.25">
      <c r="B179" s="44"/>
      <c r="C179" s="44"/>
      <c r="D179" s="44" t="s">
        <v>26</v>
      </c>
      <c r="E179" s="44"/>
      <c r="F179" s="44"/>
      <c r="G179" s="44"/>
      <c r="H179" s="341"/>
      <c r="I179" s="341"/>
      <c r="J179" s="46" t="s">
        <v>8</v>
      </c>
      <c r="K179" s="47"/>
      <c r="L179" s="45"/>
      <c r="M179" s="44"/>
      <c r="N179" s="44"/>
      <c r="O179" s="44"/>
      <c r="P179" s="44"/>
      <c r="Q179" s="48"/>
      <c r="R179" s="44"/>
      <c r="S179" s="44"/>
      <c r="T179" s="49"/>
      <c r="W179" s="44"/>
      <c r="X179" s="44"/>
      <c r="Y179" s="44" t="s">
        <v>26</v>
      </c>
      <c r="Z179" s="44"/>
      <c r="AA179" s="44"/>
      <c r="AB179" s="44"/>
      <c r="AC179" s="341"/>
      <c r="AD179" s="341"/>
      <c r="AE179" s="46" t="s">
        <v>8</v>
      </c>
      <c r="AF179" s="47"/>
      <c r="AG179" s="45"/>
      <c r="AH179" s="44"/>
      <c r="AI179" s="44"/>
      <c r="AJ179" s="44"/>
      <c r="AK179" s="44"/>
      <c r="AL179" s="48"/>
      <c r="AM179" s="44"/>
      <c r="AN179" s="44"/>
      <c r="AO179" s="44"/>
      <c r="AP179" s="51"/>
    </row>
    <row r="180" spans="1:42" s="50" customFormat="1" ht="15.75" x14ac:dyDescent="0.25">
      <c r="B180" s="44"/>
      <c r="C180" s="44"/>
      <c r="D180" s="44" t="s">
        <v>27</v>
      </c>
      <c r="E180" s="44"/>
      <c r="F180" s="44"/>
      <c r="G180" s="44"/>
      <c r="H180" s="47"/>
      <c r="I180" s="45"/>
      <c r="J180" s="46" t="s">
        <v>8</v>
      </c>
      <c r="K180" s="47"/>
      <c r="L180" s="45"/>
      <c r="M180" s="44"/>
      <c r="N180" s="44"/>
      <c r="O180" s="44"/>
      <c r="P180" s="44"/>
      <c r="Q180" s="48"/>
      <c r="R180" s="44"/>
      <c r="S180" s="44"/>
      <c r="T180" s="49"/>
      <c r="W180" s="44"/>
      <c r="X180" s="44"/>
      <c r="Y180" s="44" t="s">
        <v>27</v>
      </c>
      <c r="Z180" s="44"/>
      <c r="AA180" s="44"/>
      <c r="AB180" s="44"/>
      <c r="AC180" s="47"/>
      <c r="AD180" s="45"/>
      <c r="AE180" s="46" t="s">
        <v>8</v>
      </c>
      <c r="AF180" s="47"/>
      <c r="AG180" s="45"/>
      <c r="AH180" s="44"/>
      <c r="AI180" s="44"/>
      <c r="AJ180" s="44"/>
      <c r="AK180" s="44"/>
      <c r="AL180" s="48"/>
      <c r="AM180" s="44"/>
      <c r="AN180" s="44"/>
      <c r="AO180" s="44"/>
      <c r="AP180" s="51"/>
    </row>
    <row r="181" spans="1:42" s="50" customFormat="1" ht="15.75" x14ac:dyDescent="0.25">
      <c r="B181" s="44"/>
      <c r="C181" s="44"/>
      <c r="D181" s="44" t="s">
        <v>28</v>
      </c>
      <c r="E181" s="44"/>
      <c r="F181" s="44"/>
      <c r="G181" s="44"/>
      <c r="H181" s="47"/>
      <c r="I181" s="45"/>
      <c r="J181" s="46" t="s">
        <v>8</v>
      </c>
      <c r="K181" s="47"/>
      <c r="L181" s="45"/>
      <c r="M181" s="44"/>
      <c r="N181" s="44"/>
      <c r="O181" s="44"/>
      <c r="P181" s="44"/>
      <c r="Q181" s="48"/>
      <c r="R181" s="44"/>
      <c r="S181" s="44"/>
      <c r="T181" s="49"/>
      <c r="W181" s="44"/>
      <c r="X181" s="44"/>
      <c r="Y181" s="44" t="s">
        <v>28</v>
      </c>
      <c r="Z181" s="44"/>
      <c r="AA181" s="44"/>
      <c r="AB181" s="44"/>
      <c r="AC181" s="47"/>
      <c r="AD181" s="45"/>
      <c r="AE181" s="46" t="s">
        <v>8</v>
      </c>
      <c r="AF181" s="47"/>
      <c r="AG181" s="45"/>
      <c r="AH181" s="44"/>
      <c r="AI181" s="44"/>
      <c r="AJ181" s="44"/>
      <c r="AK181" s="44"/>
      <c r="AL181" s="48"/>
      <c r="AM181" s="44"/>
      <c r="AN181" s="44"/>
      <c r="AO181" s="44"/>
      <c r="AP181" s="51"/>
    </row>
    <row r="182" spans="1:42" s="50" customFormat="1" ht="15.75" x14ac:dyDescent="0.25">
      <c r="B182" s="44"/>
      <c r="C182" s="44"/>
      <c r="D182" s="44" t="s">
        <v>29</v>
      </c>
      <c r="E182" s="44"/>
      <c r="F182" s="44"/>
      <c r="G182" s="44"/>
      <c r="H182" s="47"/>
      <c r="I182" s="45"/>
      <c r="J182" s="46" t="s">
        <v>8</v>
      </c>
      <c r="K182" s="47"/>
      <c r="L182" s="45"/>
      <c r="M182" s="44"/>
      <c r="N182" s="44"/>
      <c r="O182" s="44"/>
      <c r="P182" s="44"/>
      <c r="Q182" s="48"/>
      <c r="R182" s="44"/>
      <c r="S182" s="44"/>
      <c r="T182" s="49"/>
      <c r="W182" s="44"/>
      <c r="X182" s="44"/>
      <c r="Y182" s="44" t="s">
        <v>29</v>
      </c>
      <c r="Z182" s="44"/>
      <c r="AA182" s="44"/>
      <c r="AB182" s="44"/>
      <c r="AC182" s="47"/>
      <c r="AD182" s="45"/>
      <c r="AE182" s="46" t="s">
        <v>8</v>
      </c>
      <c r="AF182" s="47"/>
      <c r="AG182" s="45"/>
      <c r="AH182" s="44"/>
      <c r="AI182" s="44"/>
      <c r="AJ182" s="44"/>
      <c r="AK182" s="44"/>
      <c r="AL182" s="48"/>
      <c r="AM182" s="44"/>
      <c r="AN182" s="44"/>
      <c r="AO182" s="44"/>
      <c r="AP182" s="51"/>
    </row>
    <row r="183" spans="1:42" s="50" customFormat="1" ht="15.75" x14ac:dyDescent="0.25">
      <c r="B183" s="44"/>
      <c r="C183" s="44"/>
      <c r="D183" s="44" t="s">
        <v>30</v>
      </c>
      <c r="E183" s="44"/>
      <c r="F183" s="44"/>
      <c r="G183" s="44"/>
      <c r="H183" s="47"/>
      <c r="I183" s="45"/>
      <c r="J183" s="46" t="s">
        <v>8</v>
      </c>
      <c r="K183" s="47"/>
      <c r="L183" s="45"/>
      <c r="M183" s="44"/>
      <c r="N183" s="44"/>
      <c r="O183" s="44"/>
      <c r="P183" s="44"/>
      <c r="Q183" s="48"/>
      <c r="R183" s="44"/>
      <c r="S183" s="44"/>
      <c r="T183" s="49"/>
      <c r="W183" s="44"/>
      <c r="X183" s="44"/>
      <c r="Y183" s="44" t="s">
        <v>30</v>
      </c>
      <c r="Z183" s="44"/>
      <c r="AA183" s="44"/>
      <c r="AB183" s="44"/>
      <c r="AC183" s="47"/>
      <c r="AD183" s="45"/>
      <c r="AE183" s="46" t="s">
        <v>8</v>
      </c>
      <c r="AF183" s="47"/>
      <c r="AG183" s="45"/>
      <c r="AH183" s="44"/>
      <c r="AI183" s="44"/>
      <c r="AJ183" s="44"/>
      <c r="AK183" s="44"/>
      <c r="AL183" s="48"/>
      <c r="AM183" s="44"/>
      <c r="AN183" s="44"/>
      <c r="AO183" s="44"/>
      <c r="AP183" s="51"/>
    </row>
    <row r="184" spans="1:42" s="50" customFormat="1" ht="15.75" x14ac:dyDescent="0.25">
      <c r="B184" s="44"/>
      <c r="C184" s="44"/>
      <c r="D184" s="44"/>
      <c r="E184" s="44"/>
      <c r="F184" s="44"/>
      <c r="G184" s="44"/>
      <c r="H184" s="44"/>
      <c r="I184" s="46"/>
      <c r="J184" s="46"/>
      <c r="K184" s="44"/>
      <c r="L184" s="46"/>
      <c r="M184" s="44"/>
      <c r="N184" s="44"/>
      <c r="O184" s="44"/>
      <c r="P184" s="44"/>
      <c r="Q184" s="48"/>
      <c r="R184" s="44"/>
      <c r="S184" s="44"/>
      <c r="T184" s="49"/>
      <c r="W184" s="44"/>
      <c r="X184" s="44"/>
      <c r="Y184" s="44"/>
      <c r="Z184" s="44"/>
      <c r="AA184" s="44"/>
      <c r="AB184" s="44"/>
      <c r="AC184" s="44"/>
      <c r="AD184" s="46"/>
      <c r="AE184" s="46"/>
      <c r="AF184" s="44"/>
      <c r="AG184" s="46"/>
      <c r="AH184" s="44"/>
      <c r="AI184" s="44"/>
      <c r="AJ184" s="44"/>
      <c r="AK184" s="44"/>
      <c r="AL184" s="48"/>
      <c r="AM184" s="44"/>
      <c r="AN184" s="44"/>
      <c r="AO184" s="44"/>
      <c r="AP184" s="51"/>
    </row>
    <row r="185" spans="1:42" s="44" customFormat="1" ht="15.75" x14ac:dyDescent="0.25">
      <c r="I185" s="46"/>
      <c r="J185" s="46"/>
      <c r="L185" s="46"/>
      <c r="Q185" s="48"/>
      <c r="T185" s="49"/>
      <c r="AD185" s="46"/>
      <c r="AE185" s="46"/>
      <c r="AG185" s="46"/>
      <c r="AL185" s="48"/>
      <c r="AP185" s="51"/>
    </row>
    <row r="186" spans="1:42" s="57" customFormat="1" ht="15.75" thickBot="1" x14ac:dyDescent="0.3">
      <c r="B186" s="53"/>
      <c r="C186" s="52" t="s">
        <v>31</v>
      </c>
      <c r="D186" s="53"/>
      <c r="E186" s="53"/>
      <c r="F186" s="53"/>
      <c r="G186" s="53"/>
      <c r="H186" s="68"/>
      <c r="I186" s="69"/>
      <c r="J186" s="54" t="s">
        <v>8</v>
      </c>
      <c r="K186" s="68"/>
      <c r="L186" s="69"/>
      <c r="M186" s="53"/>
      <c r="N186" s="53"/>
      <c r="O186" s="53"/>
      <c r="P186" s="53"/>
      <c r="Q186" s="55"/>
      <c r="R186" s="53"/>
      <c r="S186" s="53"/>
      <c r="T186" s="56"/>
      <c r="W186" s="53"/>
      <c r="X186" s="52" t="s">
        <v>31</v>
      </c>
      <c r="Y186" s="53"/>
      <c r="Z186" s="53"/>
      <c r="AA186" s="53"/>
      <c r="AB186" s="53"/>
      <c r="AC186" s="68"/>
      <c r="AD186" s="69"/>
      <c r="AE186" s="54" t="s">
        <v>8</v>
      </c>
      <c r="AF186" s="68"/>
      <c r="AG186" s="69"/>
      <c r="AH186" s="53"/>
      <c r="AI186" s="53"/>
      <c r="AJ186" s="53"/>
      <c r="AK186" s="53"/>
      <c r="AL186" s="55"/>
      <c r="AM186" s="53"/>
      <c r="AN186" s="53"/>
      <c r="AO186" s="53"/>
      <c r="AP186" s="58"/>
    </row>
    <row r="187" spans="1:42" s="1" customFormat="1" ht="12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59"/>
      <c r="R187" s="2"/>
      <c r="S187" s="2"/>
      <c r="T187" s="60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59"/>
      <c r="AM187" s="2"/>
      <c r="AN187" s="2"/>
      <c r="AO187" s="2"/>
      <c r="AP187" s="61"/>
    </row>
    <row r="188" spans="1:42" x14ac:dyDescent="0.2">
      <c r="A188" s="36" t="s">
        <v>32</v>
      </c>
      <c r="B188" s="36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3"/>
      <c r="R188" s="62"/>
      <c r="S188" s="36"/>
      <c r="V188" s="36" t="s">
        <v>32</v>
      </c>
      <c r="W188" s="36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  <c r="AK188" s="62"/>
      <c r="AL188" s="63"/>
      <c r="AM188" s="62"/>
      <c r="AN188" s="36"/>
      <c r="AP188" s="37"/>
    </row>
    <row r="189" spans="1:42" x14ac:dyDescent="0.2">
      <c r="A189" s="62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3"/>
      <c r="R189" s="62"/>
      <c r="S189" s="62"/>
      <c r="T189" s="64"/>
      <c r="U189" s="62"/>
      <c r="V189" s="62"/>
      <c r="W189" s="62"/>
      <c r="X189" s="62"/>
      <c r="Y189" s="62"/>
      <c r="Z189" s="62"/>
      <c r="AA189" s="62"/>
      <c r="AB189" s="62"/>
      <c r="AC189" s="62"/>
      <c r="AD189" s="62"/>
      <c r="AE189" s="62"/>
      <c r="AF189" s="62"/>
      <c r="AG189" s="62"/>
      <c r="AH189" s="62"/>
      <c r="AI189" s="62"/>
      <c r="AJ189" s="62"/>
      <c r="AK189" s="62"/>
      <c r="AL189" s="63"/>
      <c r="AM189" s="62"/>
      <c r="AN189" s="62"/>
      <c r="AP189" s="37"/>
    </row>
    <row r="191" spans="1:42" s="18" customFormat="1" ht="11.25" x14ac:dyDescent="0.2">
      <c r="A191" s="14" t="str">
        <f>Prijave!$D$3</f>
        <v>MLADINCI</v>
      </c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6"/>
      <c r="R191" s="15"/>
      <c r="S191" s="15"/>
      <c r="T191" s="17"/>
      <c r="V191" s="14" t="str">
        <f>Prijave!$D$3</f>
        <v>MLADINCI</v>
      </c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6"/>
      <c r="AM191" s="15"/>
      <c r="AN191" s="15"/>
      <c r="AO191" s="15"/>
      <c r="AP191" s="19"/>
    </row>
    <row r="192" spans="1:42" s="18" customFormat="1" ht="11.25" x14ac:dyDescent="0.2">
      <c r="A192" s="15" t="s">
        <v>33</v>
      </c>
      <c r="B192" s="15"/>
      <c r="C192" s="15"/>
      <c r="D192" s="15"/>
      <c r="E192" s="15"/>
      <c r="F192" s="342" t="s">
        <v>34</v>
      </c>
      <c r="G192" s="342"/>
      <c r="H192" s="346"/>
      <c r="I192" s="125">
        <f ca="1">INDIRECT("'Predtekmovanje'!$B"&amp;$AP192)</f>
        <v>4</v>
      </c>
      <c r="J192" s="15"/>
      <c r="K192" s="342" t="s">
        <v>35</v>
      </c>
      <c r="L192" s="346"/>
      <c r="M192" s="125">
        <v>1</v>
      </c>
      <c r="O192" s="15"/>
      <c r="P192" s="15"/>
      <c r="Q192" s="347"/>
      <c r="R192" s="347"/>
      <c r="S192" s="347"/>
      <c r="T192" s="348"/>
      <c r="V192" s="15" t="s">
        <v>33</v>
      </c>
      <c r="W192" s="15"/>
      <c r="X192" s="15"/>
      <c r="Y192" s="15"/>
      <c r="Z192" s="15"/>
      <c r="AA192" s="342" t="s">
        <v>34</v>
      </c>
      <c r="AB192" s="342"/>
      <c r="AC192" s="346"/>
      <c r="AD192" s="125">
        <f ca="1">INDIRECT("'Predtekmovanje'!$B"&amp;$AP192)</f>
        <v>4</v>
      </c>
      <c r="AE192" s="15"/>
      <c r="AF192" s="342" t="s">
        <v>35</v>
      </c>
      <c r="AG192" s="346"/>
      <c r="AH192" s="125">
        <v>1</v>
      </c>
      <c r="AI192" s="15"/>
      <c r="AJ192" s="15"/>
      <c r="AK192" s="15"/>
      <c r="AL192" s="349"/>
      <c r="AM192" s="349"/>
      <c r="AN192" s="349"/>
      <c r="AO192" s="15"/>
      <c r="AP192" s="19">
        <f>AP129+19</f>
        <v>61</v>
      </c>
    </row>
    <row r="193" spans="1:42" s="18" customFormat="1" ht="11.25" x14ac:dyDescent="0.2">
      <c r="A193" s="342"/>
      <c r="B193" s="342"/>
      <c r="C193" s="342"/>
      <c r="D193" s="126"/>
      <c r="M193" s="15"/>
      <c r="N193" s="15"/>
      <c r="O193" s="15"/>
      <c r="P193" s="15"/>
      <c r="Q193" s="343"/>
      <c r="R193" s="344"/>
      <c r="S193" s="15"/>
      <c r="T193" s="17"/>
      <c r="V193" s="15"/>
      <c r="W193" s="15"/>
      <c r="X193" s="15"/>
      <c r="Y193" s="15"/>
      <c r="Z193" s="15"/>
      <c r="AA193" s="15"/>
      <c r="AB193" s="23"/>
      <c r="AC193" s="21"/>
      <c r="AD193" s="15"/>
      <c r="AE193" s="15"/>
      <c r="AF193" s="15"/>
      <c r="AG193" s="15"/>
      <c r="AH193" s="15"/>
      <c r="AI193" s="15"/>
      <c r="AJ193" s="15"/>
      <c r="AK193" s="15"/>
      <c r="AL193" s="343"/>
      <c r="AM193" s="344"/>
      <c r="AN193" s="15"/>
      <c r="AO193" s="15"/>
      <c r="AP193" s="19"/>
    </row>
    <row r="194" spans="1:42" s="26" customFormat="1" x14ac:dyDescent="0.2">
      <c r="A194" s="345" t="str">
        <f ca="1">INDIRECT("'Predtekmovanje'!$C"&amp;$AP192+2)</f>
        <v/>
      </c>
      <c r="B194" s="345"/>
      <c r="C194" s="345"/>
      <c r="D194" s="345"/>
      <c r="E194" s="345"/>
      <c r="F194" s="345"/>
      <c r="G194" s="345"/>
      <c r="H194" s="345"/>
      <c r="I194" s="345"/>
      <c r="J194" s="24" t="s">
        <v>5</v>
      </c>
      <c r="K194" s="345" t="str">
        <f ca="1">INDIRECT("'Predtekmovanje'!$C"&amp;$AP192+8)</f>
        <v/>
      </c>
      <c r="L194" s="345"/>
      <c r="M194" s="345"/>
      <c r="N194" s="345"/>
      <c r="O194" s="345"/>
      <c r="P194" s="345"/>
      <c r="Q194" s="345"/>
      <c r="R194" s="345"/>
      <c r="S194" s="345"/>
      <c r="T194" s="25"/>
      <c r="V194" s="345" t="str">
        <f ca="1">INDIRECT("'Predtekmovanje'!$C"&amp;$AP192+4)</f>
        <v/>
      </c>
      <c r="W194" s="345"/>
      <c r="X194" s="345"/>
      <c r="Y194" s="345"/>
      <c r="Z194" s="345"/>
      <c r="AA194" s="345"/>
      <c r="AB194" s="345"/>
      <c r="AC194" s="345"/>
      <c r="AD194" s="345"/>
      <c r="AE194" s="24" t="s">
        <v>5</v>
      </c>
      <c r="AF194" s="345" t="str">
        <f ca="1">INDIRECT("'Predtekmovanje'!$C"&amp;$AP192+6)</f>
        <v/>
      </c>
      <c r="AG194" s="345"/>
      <c r="AH194" s="345"/>
      <c r="AI194" s="345"/>
      <c r="AJ194" s="345"/>
      <c r="AK194" s="345"/>
      <c r="AL194" s="345"/>
      <c r="AM194" s="345"/>
      <c r="AN194" s="345"/>
      <c r="AO194" s="24"/>
      <c r="AP194" s="27"/>
    </row>
    <row r="195" spans="1:42" s="30" customFormat="1" ht="12" x14ac:dyDescent="0.2">
      <c r="A195" s="340" t="str">
        <f ca="1">INDIRECT("'Predtekmovanje'!$M"&amp;$AP192+2)</f>
        <v/>
      </c>
      <c r="B195" s="340"/>
      <c r="C195" s="340"/>
      <c r="D195" s="340"/>
      <c r="E195" s="340"/>
      <c r="F195" s="340"/>
      <c r="G195" s="340"/>
      <c r="H195" s="340"/>
      <c r="I195" s="340"/>
      <c r="J195" s="28"/>
      <c r="K195" s="340" t="str">
        <f ca="1">INDIRECT("'Predtekmovanje'!$M"&amp;$AP192+8)</f>
        <v/>
      </c>
      <c r="L195" s="340"/>
      <c r="M195" s="340"/>
      <c r="N195" s="340"/>
      <c r="O195" s="340"/>
      <c r="P195" s="340"/>
      <c r="Q195" s="340"/>
      <c r="R195" s="340"/>
      <c r="S195" s="340"/>
      <c r="T195" s="29"/>
      <c r="V195" s="340" t="str">
        <f ca="1">INDIRECT("'Predtekmovanje'!$M"&amp;$AP192+4)</f>
        <v/>
      </c>
      <c r="W195" s="340"/>
      <c r="X195" s="340"/>
      <c r="Y195" s="340"/>
      <c r="Z195" s="340"/>
      <c r="AA195" s="340"/>
      <c r="AB195" s="340"/>
      <c r="AC195" s="340"/>
      <c r="AD195" s="340"/>
      <c r="AE195" s="28"/>
      <c r="AF195" s="340" t="str">
        <f ca="1">INDIRECT("'Predtekmovanje'!$M"&amp;$AP192+6)</f>
        <v/>
      </c>
      <c r="AG195" s="340"/>
      <c r="AH195" s="340"/>
      <c r="AI195" s="340"/>
      <c r="AJ195" s="340"/>
      <c r="AK195" s="340"/>
      <c r="AL195" s="340"/>
      <c r="AM195" s="340"/>
      <c r="AN195" s="340"/>
      <c r="AO195" s="28"/>
      <c r="AP195" s="31"/>
    </row>
    <row r="196" spans="1:42" x14ac:dyDescent="0.2">
      <c r="A196" s="32"/>
      <c r="B196" s="32"/>
      <c r="C196" s="32"/>
      <c r="D196" s="32"/>
      <c r="E196" s="32"/>
      <c r="F196" s="32"/>
      <c r="G196" s="32"/>
      <c r="H196" s="32"/>
      <c r="I196" s="32"/>
      <c r="J196" s="33"/>
      <c r="K196" s="32"/>
      <c r="L196" s="32"/>
      <c r="M196" s="32"/>
      <c r="N196" s="32"/>
      <c r="O196" s="32"/>
      <c r="P196" s="32"/>
      <c r="Q196" s="34"/>
      <c r="R196" s="32"/>
      <c r="S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3"/>
      <c r="AF196" s="32"/>
      <c r="AG196" s="32"/>
      <c r="AH196" s="32"/>
      <c r="AI196" s="32"/>
      <c r="AJ196" s="32"/>
      <c r="AK196" s="32"/>
      <c r="AL196" s="34"/>
      <c r="AM196" s="32"/>
      <c r="AN196" s="32"/>
      <c r="AP196" s="37"/>
    </row>
    <row r="197" spans="1:42" s="4" customFormat="1" ht="9.75" x14ac:dyDescent="0.2">
      <c r="A197" s="38"/>
      <c r="B197" s="11" t="s">
        <v>6</v>
      </c>
      <c r="C197" s="11"/>
      <c r="D197" s="11" t="s">
        <v>7</v>
      </c>
      <c r="E197" s="11"/>
      <c r="F197" s="11" t="s">
        <v>23</v>
      </c>
      <c r="G197" s="11"/>
      <c r="H197" s="11" t="s">
        <v>24</v>
      </c>
      <c r="I197" s="11"/>
      <c r="J197" s="39"/>
      <c r="K197" s="11"/>
      <c r="L197" s="11" t="s">
        <v>6</v>
      </c>
      <c r="M197" s="11"/>
      <c r="N197" s="11" t="s">
        <v>7</v>
      </c>
      <c r="O197" s="11"/>
      <c r="P197" s="11" t="s">
        <v>25</v>
      </c>
      <c r="Q197" s="40"/>
      <c r="R197" s="11" t="s">
        <v>24</v>
      </c>
      <c r="S197" s="38"/>
      <c r="T197" s="5"/>
      <c r="V197" s="38"/>
      <c r="W197" s="11" t="s">
        <v>6</v>
      </c>
      <c r="X197" s="11"/>
      <c r="Y197" s="11" t="s">
        <v>7</v>
      </c>
      <c r="Z197" s="11"/>
      <c r="AA197" s="11" t="s">
        <v>25</v>
      </c>
      <c r="AB197" s="11"/>
      <c r="AC197" s="11" t="s">
        <v>24</v>
      </c>
      <c r="AD197" s="11"/>
      <c r="AE197" s="39"/>
      <c r="AF197" s="11"/>
      <c r="AG197" s="11" t="s">
        <v>6</v>
      </c>
      <c r="AH197" s="11"/>
      <c r="AI197" s="11" t="s">
        <v>7</v>
      </c>
      <c r="AJ197" s="11"/>
      <c r="AK197" s="11" t="s">
        <v>25</v>
      </c>
      <c r="AL197" s="40"/>
      <c r="AM197" s="11" t="s">
        <v>24</v>
      </c>
      <c r="AN197" s="38"/>
      <c r="AO197" s="6"/>
      <c r="AP197" s="41"/>
    </row>
    <row r="198" spans="1:42" s="4" customFormat="1" ht="9.75" x14ac:dyDescent="0.2">
      <c r="A198" s="38"/>
      <c r="B198" s="42"/>
      <c r="C198" s="11"/>
      <c r="D198" s="42"/>
      <c r="E198" s="11"/>
      <c r="F198" s="42"/>
      <c r="G198" s="11"/>
      <c r="H198" s="42"/>
      <c r="I198" s="11"/>
      <c r="J198" s="39"/>
      <c r="K198" s="11"/>
      <c r="L198" s="42"/>
      <c r="M198" s="11"/>
      <c r="N198" s="42"/>
      <c r="O198" s="11"/>
      <c r="P198" s="42"/>
      <c r="Q198" s="40"/>
      <c r="R198" s="42"/>
      <c r="S198" s="38"/>
      <c r="T198" s="5"/>
      <c r="V198" s="38"/>
      <c r="W198" s="42"/>
      <c r="X198" s="11"/>
      <c r="Y198" s="42"/>
      <c r="Z198" s="11"/>
      <c r="AA198" s="42"/>
      <c r="AB198" s="11"/>
      <c r="AC198" s="42"/>
      <c r="AD198" s="11"/>
      <c r="AE198" s="39"/>
      <c r="AF198" s="11"/>
      <c r="AG198" s="42"/>
      <c r="AH198" s="11"/>
      <c r="AI198" s="42"/>
      <c r="AJ198" s="11"/>
      <c r="AK198" s="42"/>
      <c r="AL198" s="40"/>
      <c r="AM198" s="42"/>
      <c r="AN198" s="38"/>
      <c r="AO198" s="6"/>
      <c r="AP198" s="41"/>
    </row>
    <row r="199" spans="1:42" s="18" customFormat="1" ht="11.25" x14ac:dyDescent="0.2">
      <c r="A199" s="43"/>
      <c r="B199" s="43"/>
      <c r="C199" s="43"/>
      <c r="D199" s="43"/>
      <c r="E199" s="43"/>
      <c r="F199" s="43"/>
      <c r="G199" s="43"/>
      <c r="H199" s="43"/>
      <c r="I199" s="43"/>
      <c r="J199" s="16"/>
      <c r="K199" s="43"/>
      <c r="L199" s="43"/>
      <c r="M199" s="43"/>
      <c r="N199" s="43"/>
      <c r="O199" s="43"/>
      <c r="P199" s="43"/>
      <c r="Q199" s="23"/>
      <c r="R199" s="43"/>
      <c r="S199" s="43"/>
      <c r="T199" s="17"/>
      <c r="V199" s="43"/>
      <c r="W199" s="43"/>
      <c r="X199" s="43"/>
      <c r="Y199" s="43"/>
      <c r="Z199" s="43"/>
      <c r="AA199" s="43"/>
      <c r="AB199" s="43"/>
      <c r="AC199" s="43"/>
      <c r="AD199" s="43"/>
      <c r="AE199" s="16"/>
      <c r="AF199" s="43"/>
      <c r="AG199" s="43"/>
      <c r="AH199" s="43"/>
      <c r="AI199" s="43"/>
      <c r="AJ199" s="43"/>
      <c r="AK199" s="43"/>
      <c r="AL199" s="23"/>
      <c r="AM199" s="43"/>
      <c r="AN199" s="43"/>
      <c r="AO199" s="15"/>
      <c r="AP199" s="19"/>
    </row>
    <row r="200" spans="1:42" s="50" customFormat="1" ht="15.75" x14ac:dyDescent="0.25">
      <c r="B200" s="44"/>
      <c r="C200" s="44"/>
      <c r="D200" s="44" t="s">
        <v>26</v>
      </c>
      <c r="E200" s="44"/>
      <c r="F200" s="44"/>
      <c r="G200" s="44"/>
      <c r="H200" s="341"/>
      <c r="I200" s="341"/>
      <c r="J200" s="46" t="s">
        <v>8</v>
      </c>
      <c r="K200" s="47"/>
      <c r="L200" s="45"/>
      <c r="M200" s="44"/>
      <c r="N200" s="44"/>
      <c r="O200" s="44"/>
      <c r="P200" s="44"/>
      <c r="Q200" s="48"/>
      <c r="R200" s="44"/>
      <c r="S200" s="44"/>
      <c r="T200" s="49"/>
      <c r="W200" s="44"/>
      <c r="X200" s="44"/>
      <c r="Y200" s="44" t="s">
        <v>26</v>
      </c>
      <c r="Z200" s="44"/>
      <c r="AA200" s="44"/>
      <c r="AB200" s="44"/>
      <c r="AC200" s="341"/>
      <c r="AD200" s="341"/>
      <c r="AE200" s="46" t="s">
        <v>8</v>
      </c>
      <c r="AF200" s="47"/>
      <c r="AG200" s="45"/>
      <c r="AH200" s="44"/>
      <c r="AI200" s="44"/>
      <c r="AJ200" s="44"/>
      <c r="AK200" s="44"/>
      <c r="AL200" s="48"/>
      <c r="AM200" s="44"/>
      <c r="AN200" s="44"/>
      <c r="AO200" s="44"/>
      <c r="AP200" s="51"/>
    </row>
    <row r="201" spans="1:42" s="50" customFormat="1" ht="15.75" x14ac:dyDescent="0.25">
      <c r="B201" s="44"/>
      <c r="C201" s="44"/>
      <c r="D201" s="44" t="s">
        <v>27</v>
      </c>
      <c r="E201" s="44"/>
      <c r="F201" s="44"/>
      <c r="G201" s="44"/>
      <c r="H201" s="47"/>
      <c r="I201" s="45"/>
      <c r="J201" s="46" t="s">
        <v>8</v>
      </c>
      <c r="K201" s="47"/>
      <c r="L201" s="45"/>
      <c r="M201" s="44"/>
      <c r="N201" s="44"/>
      <c r="O201" s="44"/>
      <c r="P201" s="44"/>
      <c r="Q201" s="48"/>
      <c r="R201" s="44"/>
      <c r="S201" s="44"/>
      <c r="T201" s="49"/>
      <c r="W201" s="44"/>
      <c r="X201" s="44"/>
      <c r="Y201" s="44" t="s">
        <v>27</v>
      </c>
      <c r="Z201" s="44"/>
      <c r="AA201" s="44"/>
      <c r="AB201" s="44"/>
      <c r="AC201" s="47"/>
      <c r="AD201" s="45"/>
      <c r="AE201" s="46" t="s">
        <v>8</v>
      </c>
      <c r="AF201" s="47"/>
      <c r="AG201" s="45"/>
      <c r="AH201" s="44"/>
      <c r="AI201" s="44"/>
      <c r="AJ201" s="44"/>
      <c r="AK201" s="44"/>
      <c r="AL201" s="48"/>
      <c r="AM201" s="44"/>
      <c r="AN201" s="44"/>
      <c r="AO201" s="44"/>
      <c r="AP201" s="51"/>
    </row>
    <row r="202" spans="1:42" s="50" customFormat="1" ht="15.75" x14ac:dyDescent="0.25">
      <c r="B202" s="44"/>
      <c r="C202" s="44"/>
      <c r="D202" s="44" t="s">
        <v>28</v>
      </c>
      <c r="E202" s="44"/>
      <c r="F202" s="44"/>
      <c r="G202" s="44"/>
      <c r="H202" s="47"/>
      <c r="I202" s="45"/>
      <c r="J202" s="46" t="s">
        <v>8</v>
      </c>
      <c r="K202" s="47"/>
      <c r="L202" s="45"/>
      <c r="M202" s="44"/>
      <c r="N202" s="44"/>
      <c r="O202" s="44"/>
      <c r="P202" s="44"/>
      <c r="Q202" s="48"/>
      <c r="R202" s="44"/>
      <c r="S202" s="44"/>
      <c r="T202" s="49"/>
      <c r="W202" s="44"/>
      <c r="X202" s="44"/>
      <c r="Y202" s="44" t="s">
        <v>28</v>
      </c>
      <c r="Z202" s="44"/>
      <c r="AA202" s="44"/>
      <c r="AB202" s="44"/>
      <c r="AC202" s="47"/>
      <c r="AD202" s="45"/>
      <c r="AE202" s="46" t="s">
        <v>8</v>
      </c>
      <c r="AF202" s="47"/>
      <c r="AG202" s="45"/>
      <c r="AH202" s="44"/>
      <c r="AI202" s="44"/>
      <c r="AJ202" s="44"/>
      <c r="AK202" s="44"/>
      <c r="AL202" s="48"/>
      <c r="AM202" s="44"/>
      <c r="AN202" s="44"/>
      <c r="AO202" s="44"/>
      <c r="AP202" s="51"/>
    </row>
    <row r="203" spans="1:42" s="50" customFormat="1" ht="15.75" x14ac:dyDescent="0.25">
      <c r="B203" s="44"/>
      <c r="C203" s="44"/>
      <c r="D203" s="44" t="s">
        <v>29</v>
      </c>
      <c r="E203" s="44"/>
      <c r="F203" s="44"/>
      <c r="G203" s="44"/>
      <c r="H203" s="47"/>
      <c r="I203" s="45"/>
      <c r="J203" s="46" t="s">
        <v>8</v>
      </c>
      <c r="K203" s="47"/>
      <c r="L203" s="45"/>
      <c r="M203" s="44"/>
      <c r="N203" s="44"/>
      <c r="O203" s="44"/>
      <c r="P203" s="44"/>
      <c r="Q203" s="48"/>
      <c r="R203" s="44"/>
      <c r="S203" s="44"/>
      <c r="T203" s="49"/>
      <c r="W203" s="44"/>
      <c r="X203" s="44"/>
      <c r="Y203" s="44" t="s">
        <v>29</v>
      </c>
      <c r="Z203" s="44"/>
      <c r="AA203" s="44"/>
      <c r="AB203" s="44"/>
      <c r="AC203" s="47"/>
      <c r="AD203" s="45"/>
      <c r="AE203" s="46" t="s">
        <v>8</v>
      </c>
      <c r="AF203" s="47"/>
      <c r="AG203" s="45"/>
      <c r="AH203" s="44"/>
      <c r="AI203" s="44"/>
      <c r="AJ203" s="44"/>
      <c r="AK203" s="44"/>
      <c r="AL203" s="48"/>
      <c r="AM203" s="44"/>
      <c r="AN203" s="44"/>
      <c r="AO203" s="44"/>
      <c r="AP203" s="51"/>
    </row>
    <row r="204" spans="1:42" s="50" customFormat="1" ht="15.75" x14ac:dyDescent="0.25">
      <c r="B204" s="44"/>
      <c r="C204" s="44"/>
      <c r="D204" s="44" t="s">
        <v>30</v>
      </c>
      <c r="E204" s="44"/>
      <c r="F204" s="44"/>
      <c r="G204" s="44"/>
      <c r="H204" s="47"/>
      <c r="I204" s="45"/>
      <c r="J204" s="46" t="s">
        <v>8</v>
      </c>
      <c r="K204" s="47"/>
      <c r="L204" s="45"/>
      <c r="M204" s="44"/>
      <c r="N204" s="44"/>
      <c r="O204" s="44"/>
      <c r="P204" s="44"/>
      <c r="Q204" s="48"/>
      <c r="R204" s="44"/>
      <c r="S204" s="44"/>
      <c r="T204" s="49"/>
      <c r="W204" s="44"/>
      <c r="X204" s="44"/>
      <c r="Y204" s="44" t="s">
        <v>30</v>
      </c>
      <c r="Z204" s="44"/>
      <c r="AA204" s="44"/>
      <c r="AB204" s="44"/>
      <c r="AC204" s="47"/>
      <c r="AD204" s="45"/>
      <c r="AE204" s="46" t="s">
        <v>8</v>
      </c>
      <c r="AF204" s="47"/>
      <c r="AG204" s="45"/>
      <c r="AH204" s="44"/>
      <c r="AI204" s="44"/>
      <c r="AJ204" s="44"/>
      <c r="AK204" s="44"/>
      <c r="AL204" s="48"/>
      <c r="AM204" s="44"/>
      <c r="AN204" s="44"/>
      <c r="AO204" s="44"/>
      <c r="AP204" s="51"/>
    </row>
    <row r="205" spans="1:42" s="50" customFormat="1" ht="15.75" x14ac:dyDescent="0.25">
      <c r="B205" s="44"/>
      <c r="C205" s="44"/>
      <c r="D205" s="44"/>
      <c r="E205" s="44"/>
      <c r="F205" s="44"/>
      <c r="G205" s="44"/>
      <c r="H205" s="44"/>
      <c r="I205" s="46"/>
      <c r="J205" s="46"/>
      <c r="K205" s="44"/>
      <c r="L205" s="46"/>
      <c r="M205" s="44"/>
      <c r="N205" s="44"/>
      <c r="O205" s="44"/>
      <c r="P205" s="44"/>
      <c r="Q205" s="48"/>
      <c r="R205" s="44"/>
      <c r="S205" s="44"/>
      <c r="T205" s="49"/>
      <c r="W205" s="44"/>
      <c r="X205" s="44"/>
      <c r="Y205" s="44"/>
      <c r="Z205" s="44"/>
      <c r="AA205" s="44"/>
      <c r="AB205" s="44"/>
      <c r="AC205" s="44"/>
      <c r="AD205" s="46"/>
      <c r="AE205" s="46"/>
      <c r="AF205" s="44"/>
      <c r="AG205" s="46"/>
      <c r="AH205" s="44"/>
      <c r="AI205" s="44"/>
      <c r="AJ205" s="44"/>
      <c r="AK205" s="44"/>
      <c r="AL205" s="48"/>
      <c r="AM205" s="44"/>
      <c r="AN205" s="44"/>
      <c r="AO205" s="44"/>
      <c r="AP205" s="51"/>
    </row>
    <row r="206" spans="1:42" s="44" customFormat="1" ht="15.75" x14ac:dyDescent="0.25">
      <c r="I206" s="46"/>
      <c r="J206" s="46"/>
      <c r="L206" s="46"/>
      <c r="Q206" s="48"/>
      <c r="T206" s="49"/>
      <c r="AD206" s="46"/>
      <c r="AE206" s="46"/>
      <c r="AG206" s="46"/>
      <c r="AL206" s="48"/>
      <c r="AP206" s="51"/>
    </row>
    <row r="207" spans="1:42" s="57" customFormat="1" ht="15.75" thickBot="1" x14ac:dyDescent="0.3">
      <c r="B207" s="53"/>
      <c r="C207" s="52" t="s">
        <v>31</v>
      </c>
      <c r="D207" s="53"/>
      <c r="E207" s="53"/>
      <c r="F207" s="53"/>
      <c r="G207" s="53"/>
      <c r="H207" s="68"/>
      <c r="I207" s="69"/>
      <c r="J207" s="54" t="s">
        <v>8</v>
      </c>
      <c r="K207" s="68"/>
      <c r="L207" s="69"/>
      <c r="M207" s="53"/>
      <c r="N207" s="53"/>
      <c r="O207" s="53"/>
      <c r="P207" s="53"/>
      <c r="Q207" s="55"/>
      <c r="R207" s="53"/>
      <c r="S207" s="53"/>
      <c r="T207" s="56"/>
      <c r="W207" s="53"/>
      <c r="X207" s="52" t="s">
        <v>31</v>
      </c>
      <c r="Y207" s="53"/>
      <c r="Z207" s="53"/>
      <c r="AA207" s="53"/>
      <c r="AB207" s="53"/>
      <c r="AC207" s="68"/>
      <c r="AD207" s="69"/>
      <c r="AE207" s="54" t="s">
        <v>8</v>
      </c>
      <c r="AF207" s="68"/>
      <c r="AG207" s="69"/>
      <c r="AH207" s="53"/>
      <c r="AI207" s="53"/>
      <c r="AJ207" s="53"/>
      <c r="AK207" s="53"/>
      <c r="AL207" s="55"/>
      <c r="AM207" s="53"/>
      <c r="AN207" s="53"/>
      <c r="AO207" s="53"/>
      <c r="AP207" s="58"/>
    </row>
    <row r="208" spans="1:42" s="1" customFormat="1" ht="12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59"/>
      <c r="R208" s="2"/>
      <c r="S208" s="2"/>
      <c r="T208" s="60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59"/>
      <c r="AM208" s="2"/>
      <c r="AN208" s="2"/>
      <c r="AO208" s="2"/>
      <c r="AP208" s="61"/>
    </row>
    <row r="209" spans="1:42" x14ac:dyDescent="0.2">
      <c r="A209" s="36" t="s">
        <v>32</v>
      </c>
      <c r="B209" s="36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3"/>
      <c r="R209" s="62"/>
      <c r="S209" s="36"/>
      <c r="V209" s="36" t="s">
        <v>32</v>
      </c>
      <c r="W209" s="36"/>
      <c r="Y209" s="62"/>
      <c r="Z209" s="62"/>
      <c r="AA209" s="62"/>
      <c r="AB209" s="62"/>
      <c r="AC209" s="62"/>
      <c r="AD209" s="62"/>
      <c r="AE209" s="62"/>
      <c r="AF209" s="62"/>
      <c r="AG209" s="62"/>
      <c r="AH209" s="62"/>
      <c r="AI209" s="62"/>
      <c r="AJ209" s="62"/>
      <c r="AK209" s="62"/>
      <c r="AL209" s="63"/>
      <c r="AM209" s="62"/>
      <c r="AN209" s="36"/>
      <c r="AP209" s="37"/>
    </row>
    <row r="210" spans="1:42" x14ac:dyDescent="0.2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3"/>
      <c r="R210" s="62"/>
      <c r="S210" s="62"/>
      <c r="T210" s="64"/>
      <c r="U210" s="62"/>
      <c r="V210" s="62"/>
      <c r="W210" s="62"/>
      <c r="X210" s="62"/>
      <c r="Y210" s="62"/>
      <c r="Z210" s="62"/>
      <c r="AA210" s="62"/>
      <c r="AB210" s="62"/>
      <c r="AC210" s="62"/>
      <c r="AD210" s="62"/>
      <c r="AE210" s="62"/>
      <c r="AF210" s="62"/>
      <c r="AG210" s="62"/>
      <c r="AH210" s="62"/>
      <c r="AI210" s="62"/>
      <c r="AJ210" s="62"/>
      <c r="AK210" s="62"/>
      <c r="AL210" s="63"/>
      <c r="AM210" s="62"/>
      <c r="AN210" s="62"/>
      <c r="AP210" s="37"/>
    </row>
    <row r="212" spans="1:42" s="18" customFormat="1" ht="11.25" x14ac:dyDescent="0.2">
      <c r="A212" s="14" t="str">
        <f>Prijave!$D$3</f>
        <v>MLADINCI</v>
      </c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6"/>
      <c r="R212" s="15"/>
      <c r="S212" s="15"/>
      <c r="T212" s="17"/>
      <c r="V212" s="14" t="str">
        <f>Prijave!$D$3</f>
        <v>MLADINCI</v>
      </c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6"/>
      <c r="AM212" s="15"/>
      <c r="AN212" s="15"/>
      <c r="AO212" s="15"/>
      <c r="AP212" s="19"/>
    </row>
    <row r="213" spans="1:42" s="18" customFormat="1" ht="11.25" x14ac:dyDescent="0.2">
      <c r="A213" s="15" t="s">
        <v>33</v>
      </c>
      <c r="B213" s="15"/>
      <c r="C213" s="15"/>
      <c r="D213" s="15"/>
      <c r="E213" s="15"/>
      <c r="F213" s="342" t="s">
        <v>34</v>
      </c>
      <c r="G213" s="342"/>
      <c r="H213" s="346"/>
      <c r="I213" s="125">
        <f ca="1">INDIRECT("'Predtekmovanje'!$B"&amp;$AP192)</f>
        <v>4</v>
      </c>
      <c r="J213" s="15"/>
      <c r="K213" s="342" t="s">
        <v>35</v>
      </c>
      <c r="L213" s="346"/>
      <c r="M213" s="125">
        <v>2</v>
      </c>
      <c r="O213" s="15"/>
      <c r="P213" s="15"/>
      <c r="Q213" s="347"/>
      <c r="R213" s="347"/>
      <c r="S213" s="347"/>
      <c r="T213" s="348"/>
      <c r="V213" s="15" t="s">
        <v>33</v>
      </c>
      <c r="W213" s="15"/>
      <c r="X213" s="15"/>
      <c r="Y213" s="15"/>
      <c r="Z213" s="15"/>
      <c r="AA213" s="342" t="s">
        <v>34</v>
      </c>
      <c r="AB213" s="342"/>
      <c r="AC213" s="346"/>
      <c r="AD213" s="125">
        <f ca="1">INDIRECT("'Predtekmovanje'!$B"&amp;$AP192)</f>
        <v>4</v>
      </c>
      <c r="AE213" s="15"/>
      <c r="AF213" s="342" t="s">
        <v>35</v>
      </c>
      <c r="AG213" s="346"/>
      <c r="AH213" s="125">
        <v>2</v>
      </c>
      <c r="AI213" s="15"/>
      <c r="AJ213" s="15"/>
      <c r="AK213" s="15"/>
      <c r="AL213" s="349"/>
      <c r="AM213" s="349"/>
      <c r="AN213" s="349"/>
      <c r="AO213" s="15"/>
      <c r="AP213" s="19"/>
    </row>
    <row r="214" spans="1:42" s="18" customFormat="1" ht="11.25" x14ac:dyDescent="0.2">
      <c r="A214" s="342"/>
      <c r="B214" s="342"/>
      <c r="C214" s="342"/>
      <c r="D214" s="126"/>
      <c r="M214" s="15"/>
      <c r="N214" s="15"/>
      <c r="O214" s="15"/>
      <c r="P214" s="15"/>
      <c r="Q214" s="343"/>
      <c r="R214" s="344"/>
      <c r="S214" s="15"/>
      <c r="T214" s="17"/>
      <c r="V214" s="15"/>
      <c r="W214" s="15"/>
      <c r="X214" s="15"/>
      <c r="Y214" s="15"/>
      <c r="Z214" s="15"/>
      <c r="AA214" s="15"/>
      <c r="AB214" s="23"/>
      <c r="AC214" s="21"/>
      <c r="AD214" s="15"/>
      <c r="AE214" s="15"/>
      <c r="AF214" s="15"/>
      <c r="AG214" s="15"/>
      <c r="AH214" s="15"/>
      <c r="AI214" s="15"/>
      <c r="AJ214" s="15"/>
      <c r="AK214" s="15"/>
      <c r="AL214" s="343"/>
      <c r="AM214" s="344"/>
      <c r="AN214" s="15"/>
      <c r="AO214" s="15"/>
      <c r="AP214" s="19"/>
    </row>
    <row r="215" spans="1:42" s="26" customFormat="1" x14ac:dyDescent="0.2">
      <c r="A215" s="345" t="str">
        <f ca="1">INDIRECT("'Predtekmovanje'!$C"&amp;$AP192+8)</f>
        <v/>
      </c>
      <c r="B215" s="345"/>
      <c r="C215" s="345"/>
      <c r="D215" s="345"/>
      <c r="E215" s="345"/>
      <c r="F215" s="345"/>
      <c r="G215" s="345"/>
      <c r="H215" s="345"/>
      <c r="I215" s="345"/>
      <c r="J215" s="24" t="s">
        <v>5</v>
      </c>
      <c r="K215" s="345" t="str">
        <f ca="1">INDIRECT("'Predtekmovanje'!$C"&amp;$AP192+6)</f>
        <v/>
      </c>
      <c r="L215" s="345"/>
      <c r="M215" s="345"/>
      <c r="N215" s="345"/>
      <c r="O215" s="345"/>
      <c r="P215" s="345"/>
      <c r="Q215" s="345"/>
      <c r="R215" s="345"/>
      <c r="S215" s="345"/>
      <c r="T215" s="25"/>
      <c r="V215" s="345" t="str">
        <f ca="1">INDIRECT("'Predtekmovanje'!$C"&amp;$AP192+2)</f>
        <v/>
      </c>
      <c r="W215" s="345"/>
      <c r="X215" s="345"/>
      <c r="Y215" s="345"/>
      <c r="Z215" s="345"/>
      <c r="AA215" s="345"/>
      <c r="AB215" s="345"/>
      <c r="AC215" s="345"/>
      <c r="AD215" s="345"/>
      <c r="AE215" s="24" t="s">
        <v>5</v>
      </c>
      <c r="AF215" s="345" t="str">
        <f ca="1">INDIRECT("'Predtekmovanje'!$C"&amp;$AP192+4)</f>
        <v/>
      </c>
      <c r="AG215" s="345"/>
      <c r="AH215" s="345"/>
      <c r="AI215" s="345"/>
      <c r="AJ215" s="345"/>
      <c r="AK215" s="345"/>
      <c r="AL215" s="345"/>
      <c r="AM215" s="345"/>
      <c r="AN215" s="345"/>
      <c r="AO215" s="24"/>
      <c r="AP215" s="27"/>
    </row>
    <row r="216" spans="1:42" s="30" customFormat="1" ht="12" x14ac:dyDescent="0.2">
      <c r="A216" s="340" t="str">
        <f ca="1">INDIRECT("'Predtekmovanje'!$M"&amp;$AP192+8)</f>
        <v/>
      </c>
      <c r="B216" s="340"/>
      <c r="C216" s="340"/>
      <c r="D216" s="340"/>
      <c r="E216" s="340"/>
      <c r="F216" s="340"/>
      <c r="G216" s="340"/>
      <c r="H216" s="340"/>
      <c r="I216" s="340"/>
      <c r="J216" s="28"/>
      <c r="K216" s="340" t="str">
        <f ca="1">INDIRECT("'Predtekmovanje'!$M"&amp;$AP192+6)</f>
        <v/>
      </c>
      <c r="L216" s="340"/>
      <c r="M216" s="340"/>
      <c r="N216" s="340"/>
      <c r="O216" s="340"/>
      <c r="P216" s="340"/>
      <c r="Q216" s="340"/>
      <c r="R216" s="340"/>
      <c r="S216" s="340"/>
      <c r="T216" s="29"/>
      <c r="V216" s="340" t="str">
        <f ca="1">INDIRECT("'Predtekmovanje'!$M"&amp;$AP192+2)</f>
        <v/>
      </c>
      <c r="W216" s="340"/>
      <c r="X216" s="340"/>
      <c r="Y216" s="340"/>
      <c r="Z216" s="340"/>
      <c r="AA216" s="340"/>
      <c r="AB216" s="340"/>
      <c r="AC216" s="340"/>
      <c r="AD216" s="340"/>
      <c r="AE216" s="28"/>
      <c r="AF216" s="340" t="str">
        <f ca="1">INDIRECT("'Predtekmovanje'!$M"&amp;$AP192+4)</f>
        <v/>
      </c>
      <c r="AG216" s="340"/>
      <c r="AH216" s="340"/>
      <c r="AI216" s="340"/>
      <c r="AJ216" s="340"/>
      <c r="AK216" s="340"/>
      <c r="AL216" s="340"/>
      <c r="AM216" s="340"/>
      <c r="AN216" s="340"/>
      <c r="AO216" s="28"/>
      <c r="AP216" s="31"/>
    </row>
    <row r="217" spans="1:42" x14ac:dyDescent="0.2">
      <c r="A217" s="32"/>
      <c r="B217" s="32"/>
      <c r="C217" s="32"/>
      <c r="D217" s="32"/>
      <c r="E217" s="32"/>
      <c r="F217" s="32"/>
      <c r="G217" s="32"/>
      <c r="H217" s="32"/>
      <c r="I217" s="32"/>
      <c r="J217" s="33"/>
      <c r="K217" s="32"/>
      <c r="L217" s="32"/>
      <c r="M217" s="32"/>
      <c r="N217" s="32"/>
      <c r="O217" s="32"/>
      <c r="P217" s="32"/>
      <c r="Q217" s="34"/>
      <c r="R217" s="32"/>
      <c r="S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3"/>
      <c r="AF217" s="32"/>
      <c r="AG217" s="32"/>
      <c r="AH217" s="32"/>
      <c r="AI217" s="32"/>
      <c r="AJ217" s="32"/>
      <c r="AK217" s="32"/>
      <c r="AL217" s="34"/>
      <c r="AM217" s="32"/>
      <c r="AN217" s="32"/>
      <c r="AP217" s="37"/>
    </row>
    <row r="218" spans="1:42" s="4" customFormat="1" ht="9.75" x14ac:dyDescent="0.2">
      <c r="A218" s="38"/>
      <c r="B218" s="11" t="s">
        <v>6</v>
      </c>
      <c r="C218" s="11"/>
      <c r="D218" s="11" t="s">
        <v>7</v>
      </c>
      <c r="E218" s="11"/>
      <c r="F218" s="11" t="s">
        <v>23</v>
      </c>
      <c r="G218" s="11"/>
      <c r="H218" s="11" t="s">
        <v>24</v>
      </c>
      <c r="I218" s="11"/>
      <c r="J218" s="39"/>
      <c r="K218" s="11"/>
      <c r="L218" s="11" t="s">
        <v>6</v>
      </c>
      <c r="M218" s="11"/>
      <c r="N218" s="11" t="s">
        <v>7</v>
      </c>
      <c r="O218" s="11"/>
      <c r="P218" s="11" t="s">
        <v>25</v>
      </c>
      <c r="Q218" s="40"/>
      <c r="R218" s="11" t="s">
        <v>24</v>
      </c>
      <c r="S218" s="38"/>
      <c r="T218" s="5"/>
      <c r="V218" s="38"/>
      <c r="W218" s="11" t="s">
        <v>6</v>
      </c>
      <c r="X218" s="11"/>
      <c r="Y218" s="11" t="s">
        <v>7</v>
      </c>
      <c r="Z218" s="11"/>
      <c r="AA218" s="11" t="s">
        <v>25</v>
      </c>
      <c r="AB218" s="11"/>
      <c r="AC218" s="11" t="s">
        <v>24</v>
      </c>
      <c r="AD218" s="11"/>
      <c r="AE218" s="39"/>
      <c r="AF218" s="11"/>
      <c r="AG218" s="11" t="s">
        <v>6</v>
      </c>
      <c r="AH218" s="11"/>
      <c r="AI218" s="11" t="s">
        <v>7</v>
      </c>
      <c r="AJ218" s="11"/>
      <c r="AK218" s="11" t="s">
        <v>25</v>
      </c>
      <c r="AL218" s="40"/>
      <c r="AM218" s="11" t="s">
        <v>24</v>
      </c>
      <c r="AN218" s="38"/>
      <c r="AO218" s="6"/>
      <c r="AP218" s="41"/>
    </row>
    <row r="219" spans="1:42" s="4" customFormat="1" ht="9.75" x14ac:dyDescent="0.2">
      <c r="A219" s="38"/>
      <c r="B219" s="42"/>
      <c r="C219" s="11"/>
      <c r="D219" s="42"/>
      <c r="E219" s="11"/>
      <c r="F219" s="42"/>
      <c r="G219" s="11"/>
      <c r="H219" s="42"/>
      <c r="I219" s="11"/>
      <c r="J219" s="39"/>
      <c r="K219" s="11"/>
      <c r="L219" s="42"/>
      <c r="M219" s="11"/>
      <c r="N219" s="42"/>
      <c r="O219" s="11"/>
      <c r="P219" s="42"/>
      <c r="Q219" s="40"/>
      <c r="R219" s="42"/>
      <c r="S219" s="38"/>
      <c r="T219" s="5"/>
      <c r="V219" s="38"/>
      <c r="W219" s="42"/>
      <c r="X219" s="11"/>
      <c r="Y219" s="42"/>
      <c r="Z219" s="11"/>
      <c r="AA219" s="42"/>
      <c r="AB219" s="11"/>
      <c r="AC219" s="42"/>
      <c r="AD219" s="11"/>
      <c r="AE219" s="39"/>
      <c r="AF219" s="11"/>
      <c r="AG219" s="42"/>
      <c r="AH219" s="11"/>
      <c r="AI219" s="42"/>
      <c r="AJ219" s="11"/>
      <c r="AK219" s="42"/>
      <c r="AL219" s="40"/>
      <c r="AM219" s="42"/>
      <c r="AN219" s="38"/>
      <c r="AO219" s="6"/>
      <c r="AP219" s="41"/>
    </row>
    <row r="220" spans="1:42" s="18" customFormat="1" ht="11.25" x14ac:dyDescent="0.2">
      <c r="A220" s="43"/>
      <c r="B220" s="43"/>
      <c r="C220" s="43"/>
      <c r="D220" s="43"/>
      <c r="E220" s="43"/>
      <c r="F220" s="43"/>
      <c r="G220" s="43"/>
      <c r="H220" s="43"/>
      <c r="I220" s="43"/>
      <c r="J220" s="16"/>
      <c r="K220" s="43"/>
      <c r="L220" s="43"/>
      <c r="M220" s="43"/>
      <c r="N220" s="43"/>
      <c r="O220" s="43"/>
      <c r="P220" s="43"/>
      <c r="Q220" s="23"/>
      <c r="R220" s="43"/>
      <c r="S220" s="43"/>
      <c r="T220" s="17"/>
      <c r="V220" s="43"/>
      <c r="W220" s="43"/>
      <c r="X220" s="43"/>
      <c r="Y220" s="43"/>
      <c r="Z220" s="43"/>
      <c r="AA220" s="43"/>
      <c r="AB220" s="43"/>
      <c r="AC220" s="43"/>
      <c r="AD220" s="43"/>
      <c r="AE220" s="16"/>
      <c r="AF220" s="43"/>
      <c r="AG220" s="43"/>
      <c r="AH220" s="43"/>
      <c r="AI220" s="43"/>
      <c r="AJ220" s="43"/>
      <c r="AK220" s="43"/>
      <c r="AL220" s="23"/>
      <c r="AM220" s="43"/>
      <c r="AN220" s="43"/>
      <c r="AO220" s="15"/>
      <c r="AP220" s="19"/>
    </row>
    <row r="221" spans="1:42" s="50" customFormat="1" ht="15.75" x14ac:dyDescent="0.25">
      <c r="B221" s="44"/>
      <c r="C221" s="44"/>
      <c r="D221" s="44" t="s">
        <v>26</v>
      </c>
      <c r="E221" s="44"/>
      <c r="F221" s="44"/>
      <c r="G221" s="44"/>
      <c r="H221" s="341"/>
      <c r="I221" s="341"/>
      <c r="J221" s="46" t="s">
        <v>8</v>
      </c>
      <c r="K221" s="47"/>
      <c r="L221" s="45"/>
      <c r="M221" s="44"/>
      <c r="N221" s="44"/>
      <c r="O221" s="44"/>
      <c r="P221" s="44"/>
      <c r="Q221" s="48"/>
      <c r="R221" s="44"/>
      <c r="S221" s="44"/>
      <c r="T221" s="49"/>
      <c r="W221" s="44"/>
      <c r="X221" s="44"/>
      <c r="Y221" s="44" t="s">
        <v>26</v>
      </c>
      <c r="Z221" s="44"/>
      <c r="AA221" s="44"/>
      <c r="AB221" s="44"/>
      <c r="AC221" s="341"/>
      <c r="AD221" s="341"/>
      <c r="AE221" s="46" t="s">
        <v>8</v>
      </c>
      <c r="AF221" s="47"/>
      <c r="AG221" s="45"/>
      <c r="AH221" s="44"/>
      <c r="AI221" s="44"/>
      <c r="AJ221" s="44"/>
      <c r="AK221" s="44"/>
      <c r="AL221" s="48"/>
      <c r="AM221" s="44"/>
      <c r="AN221" s="44"/>
      <c r="AO221" s="44"/>
      <c r="AP221" s="51"/>
    </row>
    <row r="222" spans="1:42" s="50" customFormat="1" ht="15.75" x14ac:dyDescent="0.25">
      <c r="B222" s="44"/>
      <c r="C222" s="44"/>
      <c r="D222" s="44" t="s">
        <v>27</v>
      </c>
      <c r="E222" s="44"/>
      <c r="F222" s="44"/>
      <c r="G222" s="44"/>
      <c r="H222" s="47"/>
      <c r="I222" s="45"/>
      <c r="J222" s="46" t="s">
        <v>8</v>
      </c>
      <c r="K222" s="47"/>
      <c r="L222" s="45"/>
      <c r="M222" s="44"/>
      <c r="N222" s="44"/>
      <c r="O222" s="44"/>
      <c r="P222" s="44"/>
      <c r="Q222" s="48"/>
      <c r="R222" s="44"/>
      <c r="S222" s="44"/>
      <c r="T222" s="49"/>
      <c r="W222" s="44"/>
      <c r="X222" s="44"/>
      <c r="Y222" s="44" t="s">
        <v>27</v>
      </c>
      <c r="Z222" s="44"/>
      <c r="AA222" s="44"/>
      <c r="AB222" s="44"/>
      <c r="AC222" s="47"/>
      <c r="AD222" s="45"/>
      <c r="AE222" s="46" t="s">
        <v>8</v>
      </c>
      <c r="AF222" s="47"/>
      <c r="AG222" s="45"/>
      <c r="AH222" s="44"/>
      <c r="AI222" s="44"/>
      <c r="AJ222" s="44"/>
      <c r="AK222" s="44"/>
      <c r="AL222" s="48"/>
      <c r="AM222" s="44"/>
      <c r="AN222" s="44"/>
      <c r="AO222" s="44"/>
      <c r="AP222" s="51"/>
    </row>
    <row r="223" spans="1:42" s="50" customFormat="1" ht="15.75" x14ac:dyDescent="0.25">
      <c r="B223" s="44"/>
      <c r="C223" s="44"/>
      <c r="D223" s="44" t="s">
        <v>28</v>
      </c>
      <c r="E223" s="44"/>
      <c r="F223" s="44"/>
      <c r="G223" s="44"/>
      <c r="H223" s="47"/>
      <c r="I223" s="45"/>
      <c r="J223" s="46" t="s">
        <v>8</v>
      </c>
      <c r="K223" s="47"/>
      <c r="L223" s="45"/>
      <c r="M223" s="44"/>
      <c r="N223" s="44"/>
      <c r="O223" s="44"/>
      <c r="P223" s="44"/>
      <c r="Q223" s="48"/>
      <c r="R223" s="44"/>
      <c r="S223" s="44"/>
      <c r="T223" s="49"/>
      <c r="W223" s="44"/>
      <c r="X223" s="44"/>
      <c r="Y223" s="44" t="s">
        <v>28</v>
      </c>
      <c r="Z223" s="44"/>
      <c r="AA223" s="44"/>
      <c r="AB223" s="44"/>
      <c r="AC223" s="47"/>
      <c r="AD223" s="45"/>
      <c r="AE223" s="46" t="s">
        <v>8</v>
      </c>
      <c r="AF223" s="47"/>
      <c r="AG223" s="45"/>
      <c r="AH223" s="44"/>
      <c r="AI223" s="44"/>
      <c r="AJ223" s="44"/>
      <c r="AK223" s="44"/>
      <c r="AL223" s="48"/>
      <c r="AM223" s="44"/>
      <c r="AN223" s="44"/>
      <c r="AO223" s="44"/>
      <c r="AP223" s="51"/>
    </row>
    <row r="224" spans="1:42" s="50" customFormat="1" ht="15.75" x14ac:dyDescent="0.25">
      <c r="B224" s="44"/>
      <c r="C224" s="44"/>
      <c r="D224" s="44" t="s">
        <v>29</v>
      </c>
      <c r="E224" s="44"/>
      <c r="F224" s="44"/>
      <c r="G224" s="44"/>
      <c r="H224" s="47"/>
      <c r="I224" s="45"/>
      <c r="J224" s="46" t="s">
        <v>8</v>
      </c>
      <c r="K224" s="47"/>
      <c r="L224" s="45"/>
      <c r="M224" s="44"/>
      <c r="N224" s="44"/>
      <c r="O224" s="44"/>
      <c r="P224" s="44"/>
      <c r="Q224" s="48"/>
      <c r="R224" s="44"/>
      <c r="S224" s="44"/>
      <c r="T224" s="49"/>
      <c r="W224" s="44"/>
      <c r="X224" s="44"/>
      <c r="Y224" s="44" t="s">
        <v>29</v>
      </c>
      <c r="Z224" s="44"/>
      <c r="AA224" s="44"/>
      <c r="AB224" s="44"/>
      <c r="AC224" s="47"/>
      <c r="AD224" s="45"/>
      <c r="AE224" s="46" t="s">
        <v>8</v>
      </c>
      <c r="AF224" s="47"/>
      <c r="AG224" s="45"/>
      <c r="AH224" s="44"/>
      <c r="AI224" s="44"/>
      <c r="AJ224" s="44"/>
      <c r="AK224" s="44"/>
      <c r="AL224" s="48"/>
      <c r="AM224" s="44"/>
      <c r="AN224" s="44"/>
      <c r="AO224" s="44"/>
      <c r="AP224" s="51"/>
    </row>
    <row r="225" spans="1:42" s="50" customFormat="1" ht="15.75" x14ac:dyDescent="0.25">
      <c r="B225" s="44"/>
      <c r="C225" s="44"/>
      <c r="D225" s="44" t="s">
        <v>30</v>
      </c>
      <c r="E225" s="44"/>
      <c r="F225" s="44"/>
      <c r="G225" s="44"/>
      <c r="H225" s="47"/>
      <c r="I225" s="45"/>
      <c r="J225" s="46" t="s">
        <v>8</v>
      </c>
      <c r="K225" s="47"/>
      <c r="L225" s="45"/>
      <c r="M225" s="44"/>
      <c r="N225" s="44"/>
      <c r="O225" s="44"/>
      <c r="P225" s="44"/>
      <c r="Q225" s="48"/>
      <c r="R225" s="44"/>
      <c r="S225" s="44"/>
      <c r="T225" s="49"/>
      <c r="W225" s="44"/>
      <c r="X225" s="44"/>
      <c r="Y225" s="44" t="s">
        <v>30</v>
      </c>
      <c r="Z225" s="44"/>
      <c r="AA225" s="44"/>
      <c r="AB225" s="44"/>
      <c r="AC225" s="47"/>
      <c r="AD225" s="45"/>
      <c r="AE225" s="46" t="s">
        <v>8</v>
      </c>
      <c r="AF225" s="47"/>
      <c r="AG225" s="45"/>
      <c r="AH225" s="44"/>
      <c r="AI225" s="44"/>
      <c r="AJ225" s="44"/>
      <c r="AK225" s="44"/>
      <c r="AL225" s="48"/>
      <c r="AM225" s="44"/>
      <c r="AN225" s="44"/>
      <c r="AO225" s="44"/>
      <c r="AP225" s="51"/>
    </row>
    <row r="226" spans="1:42" s="50" customFormat="1" ht="15.75" x14ac:dyDescent="0.25">
      <c r="B226" s="44"/>
      <c r="C226" s="44"/>
      <c r="D226" s="44"/>
      <c r="E226" s="44"/>
      <c r="F226" s="44"/>
      <c r="G226" s="44"/>
      <c r="H226" s="44"/>
      <c r="I226" s="46"/>
      <c r="J226" s="46"/>
      <c r="K226" s="44"/>
      <c r="L226" s="46"/>
      <c r="M226" s="44"/>
      <c r="N226" s="44"/>
      <c r="O226" s="44"/>
      <c r="P226" s="44"/>
      <c r="Q226" s="48"/>
      <c r="R226" s="44"/>
      <c r="S226" s="44"/>
      <c r="T226" s="49"/>
      <c r="W226" s="44"/>
      <c r="X226" s="44"/>
      <c r="Y226" s="44"/>
      <c r="Z226" s="44"/>
      <c r="AA226" s="44"/>
      <c r="AB226" s="44"/>
      <c r="AC226" s="44"/>
      <c r="AD226" s="46"/>
      <c r="AE226" s="46"/>
      <c r="AF226" s="44"/>
      <c r="AG226" s="46"/>
      <c r="AH226" s="44"/>
      <c r="AI226" s="44"/>
      <c r="AJ226" s="44"/>
      <c r="AK226" s="44"/>
      <c r="AL226" s="48"/>
      <c r="AM226" s="44"/>
      <c r="AN226" s="44"/>
      <c r="AO226" s="44"/>
      <c r="AP226" s="51"/>
    </row>
    <row r="227" spans="1:42" s="44" customFormat="1" ht="15.75" x14ac:dyDescent="0.25">
      <c r="I227" s="46"/>
      <c r="J227" s="46"/>
      <c r="L227" s="46"/>
      <c r="Q227" s="48"/>
      <c r="T227" s="49"/>
      <c r="AD227" s="46"/>
      <c r="AE227" s="46"/>
      <c r="AG227" s="46"/>
      <c r="AL227" s="48"/>
      <c r="AP227" s="51"/>
    </row>
    <row r="228" spans="1:42" s="57" customFormat="1" ht="15.75" thickBot="1" x14ac:dyDescent="0.3">
      <c r="B228" s="53"/>
      <c r="C228" s="52" t="s">
        <v>31</v>
      </c>
      <c r="D228" s="53"/>
      <c r="E228" s="53"/>
      <c r="F228" s="53"/>
      <c r="G228" s="53"/>
      <c r="H228" s="68"/>
      <c r="I228" s="69"/>
      <c r="J228" s="54" t="s">
        <v>8</v>
      </c>
      <c r="K228" s="68"/>
      <c r="L228" s="69"/>
      <c r="M228" s="53"/>
      <c r="N228" s="53"/>
      <c r="O228" s="53"/>
      <c r="P228" s="53"/>
      <c r="Q228" s="55"/>
      <c r="R228" s="53"/>
      <c r="S228" s="53"/>
      <c r="T228" s="56"/>
      <c r="W228" s="53"/>
      <c r="X228" s="52" t="s">
        <v>31</v>
      </c>
      <c r="Y228" s="53"/>
      <c r="Z228" s="53"/>
      <c r="AA228" s="53"/>
      <c r="AB228" s="53"/>
      <c r="AC228" s="68"/>
      <c r="AD228" s="69"/>
      <c r="AE228" s="54" t="s">
        <v>8</v>
      </c>
      <c r="AF228" s="68"/>
      <c r="AG228" s="69"/>
      <c r="AH228" s="53"/>
      <c r="AI228" s="53"/>
      <c r="AJ228" s="53"/>
      <c r="AK228" s="53"/>
      <c r="AL228" s="55"/>
      <c r="AM228" s="53"/>
      <c r="AN228" s="53"/>
      <c r="AO228" s="53"/>
      <c r="AP228" s="58"/>
    </row>
    <row r="229" spans="1:42" s="1" customFormat="1" ht="12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59"/>
      <c r="R229" s="2"/>
      <c r="S229" s="2"/>
      <c r="T229" s="60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59"/>
      <c r="AM229" s="2"/>
      <c r="AN229" s="2"/>
      <c r="AO229" s="2"/>
      <c r="AP229" s="61"/>
    </row>
    <row r="230" spans="1:42" x14ac:dyDescent="0.2">
      <c r="A230" s="36" t="s">
        <v>32</v>
      </c>
      <c r="B230" s="36"/>
      <c r="D230" s="62"/>
      <c r="E230" s="62"/>
      <c r="F230" s="62"/>
      <c r="G230" s="62"/>
      <c r="H230" s="62"/>
      <c r="I230" s="62"/>
      <c r="J230" s="62"/>
      <c r="K230" s="62"/>
      <c r="L230" s="62"/>
      <c r="M230" s="62"/>
      <c r="N230" s="62"/>
      <c r="O230" s="62"/>
      <c r="P230" s="62"/>
      <c r="Q230" s="63"/>
      <c r="R230" s="62"/>
      <c r="S230" s="36"/>
      <c r="V230" s="36" t="s">
        <v>32</v>
      </c>
      <c r="W230" s="36"/>
      <c r="Y230" s="62"/>
      <c r="Z230" s="62"/>
      <c r="AA230" s="62"/>
      <c r="AB230" s="62"/>
      <c r="AC230" s="62"/>
      <c r="AD230" s="62"/>
      <c r="AE230" s="62"/>
      <c r="AF230" s="62"/>
      <c r="AG230" s="62"/>
      <c r="AH230" s="62"/>
      <c r="AI230" s="62"/>
      <c r="AJ230" s="62"/>
      <c r="AK230" s="62"/>
      <c r="AL230" s="63"/>
      <c r="AM230" s="62"/>
      <c r="AN230" s="36"/>
      <c r="AP230" s="37"/>
    </row>
    <row r="231" spans="1:42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62"/>
      <c r="N231" s="62"/>
      <c r="O231" s="62"/>
      <c r="P231" s="62"/>
      <c r="Q231" s="63"/>
      <c r="R231" s="62"/>
      <c r="S231" s="62"/>
      <c r="T231" s="64"/>
      <c r="U231" s="62"/>
      <c r="V231" s="62"/>
      <c r="W231" s="62"/>
      <c r="X231" s="62"/>
      <c r="Y231" s="62"/>
      <c r="Z231" s="62"/>
      <c r="AA231" s="62"/>
      <c r="AB231" s="62"/>
      <c r="AC231" s="62"/>
      <c r="AD231" s="62"/>
      <c r="AE231" s="62"/>
      <c r="AF231" s="62"/>
      <c r="AG231" s="62"/>
      <c r="AH231" s="62"/>
      <c r="AI231" s="62"/>
      <c r="AJ231" s="62"/>
      <c r="AK231" s="62"/>
      <c r="AL231" s="63"/>
      <c r="AM231" s="62"/>
      <c r="AN231" s="62"/>
      <c r="AP231" s="37"/>
    </row>
    <row r="233" spans="1:42" s="18" customFormat="1" ht="11.25" x14ac:dyDescent="0.2">
      <c r="A233" s="14" t="str">
        <f>Prijave!$D$3</f>
        <v>MLADINCI</v>
      </c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6"/>
      <c r="R233" s="15"/>
      <c r="S233" s="15"/>
      <c r="T233" s="17"/>
      <c r="V233" s="14" t="str">
        <f>Prijave!$D$3</f>
        <v>MLADINCI</v>
      </c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6"/>
      <c r="AM233" s="15"/>
      <c r="AN233" s="15"/>
      <c r="AO233" s="15"/>
      <c r="AP233" s="19"/>
    </row>
    <row r="234" spans="1:42" s="18" customFormat="1" ht="11.25" x14ac:dyDescent="0.2">
      <c r="A234" s="15" t="s">
        <v>33</v>
      </c>
      <c r="B234" s="15"/>
      <c r="C234" s="15"/>
      <c r="D234" s="15"/>
      <c r="E234" s="15"/>
      <c r="F234" s="342" t="s">
        <v>34</v>
      </c>
      <c r="G234" s="342"/>
      <c r="H234" s="346"/>
      <c r="I234" s="125">
        <f ca="1">INDIRECT("'Predtekmovanje'!$B"&amp;$AP192)</f>
        <v>4</v>
      </c>
      <c r="J234" s="15"/>
      <c r="K234" s="342" t="s">
        <v>35</v>
      </c>
      <c r="L234" s="346"/>
      <c r="M234" s="125">
        <v>3</v>
      </c>
      <c r="O234" s="15"/>
      <c r="P234" s="15"/>
      <c r="Q234" s="347"/>
      <c r="R234" s="347"/>
      <c r="S234" s="347"/>
      <c r="T234" s="348"/>
      <c r="V234" s="15" t="s">
        <v>33</v>
      </c>
      <c r="W234" s="15"/>
      <c r="X234" s="15"/>
      <c r="Y234" s="15"/>
      <c r="Z234" s="15"/>
      <c r="AA234" s="342" t="s">
        <v>34</v>
      </c>
      <c r="AB234" s="342"/>
      <c r="AC234" s="346"/>
      <c r="AD234" s="125">
        <f ca="1">INDIRECT("'Predtekmovanje'!$B"&amp;$AP192)</f>
        <v>4</v>
      </c>
      <c r="AE234" s="15"/>
      <c r="AF234" s="342" t="s">
        <v>35</v>
      </c>
      <c r="AG234" s="346"/>
      <c r="AH234" s="125">
        <v>3</v>
      </c>
      <c r="AI234" s="15"/>
      <c r="AJ234" s="15"/>
      <c r="AK234" s="15"/>
      <c r="AL234" s="349"/>
      <c r="AM234" s="349"/>
      <c r="AN234" s="349"/>
      <c r="AO234" s="15"/>
      <c r="AP234" s="19"/>
    </row>
    <row r="235" spans="1:42" s="18" customFormat="1" ht="11.25" x14ac:dyDescent="0.2">
      <c r="A235" s="342"/>
      <c r="B235" s="342"/>
      <c r="C235" s="342"/>
      <c r="D235" s="126"/>
      <c r="M235" s="15"/>
      <c r="N235" s="15"/>
      <c r="O235" s="15"/>
      <c r="P235" s="15"/>
      <c r="Q235" s="343"/>
      <c r="R235" s="344"/>
      <c r="S235" s="15"/>
      <c r="T235" s="17"/>
      <c r="V235" s="15"/>
      <c r="W235" s="15"/>
      <c r="X235" s="15"/>
      <c r="Y235" s="15"/>
      <c r="Z235" s="15"/>
      <c r="AA235" s="15"/>
      <c r="AB235" s="23"/>
      <c r="AC235" s="21"/>
      <c r="AD235" s="15"/>
      <c r="AE235" s="15"/>
      <c r="AF235" s="15"/>
      <c r="AG235" s="15"/>
      <c r="AH235" s="15"/>
      <c r="AI235" s="15"/>
      <c r="AJ235" s="15"/>
      <c r="AK235" s="15"/>
      <c r="AL235" s="343"/>
      <c r="AM235" s="344"/>
      <c r="AN235" s="15"/>
      <c r="AO235" s="15"/>
      <c r="AP235" s="19"/>
    </row>
    <row r="236" spans="1:42" s="26" customFormat="1" x14ac:dyDescent="0.2">
      <c r="A236" s="345" t="str">
        <f ca="1">INDIRECT("'Predtekmovanje'!$C"&amp;$AP192+4)</f>
        <v/>
      </c>
      <c r="B236" s="345"/>
      <c r="C236" s="345"/>
      <c r="D236" s="345"/>
      <c r="E236" s="345"/>
      <c r="F236" s="345"/>
      <c r="G236" s="345"/>
      <c r="H236" s="345"/>
      <c r="I236" s="345"/>
      <c r="J236" s="24" t="s">
        <v>5</v>
      </c>
      <c r="K236" s="345" t="str">
        <f ca="1">INDIRECT("'Predtekmovanje'!$C"&amp;$AP192+8)</f>
        <v/>
      </c>
      <c r="L236" s="345"/>
      <c r="M236" s="345"/>
      <c r="N236" s="345"/>
      <c r="O236" s="345"/>
      <c r="P236" s="345"/>
      <c r="Q236" s="345"/>
      <c r="R236" s="345"/>
      <c r="S236" s="345"/>
      <c r="T236" s="25"/>
      <c r="V236" s="345" t="str">
        <f ca="1">INDIRECT("'Predtekmovanje'!$C"&amp;$AP192+6)</f>
        <v/>
      </c>
      <c r="W236" s="345"/>
      <c r="X236" s="345"/>
      <c r="Y236" s="345"/>
      <c r="Z236" s="345"/>
      <c r="AA236" s="345"/>
      <c r="AB236" s="345"/>
      <c r="AC236" s="345"/>
      <c r="AD236" s="345"/>
      <c r="AE236" s="24" t="s">
        <v>5</v>
      </c>
      <c r="AF236" s="345" t="str">
        <f ca="1">INDIRECT("'Predtekmovanje'!$C"&amp;$AP192+2)</f>
        <v/>
      </c>
      <c r="AG236" s="345"/>
      <c r="AH236" s="345"/>
      <c r="AI236" s="345"/>
      <c r="AJ236" s="345"/>
      <c r="AK236" s="345"/>
      <c r="AL236" s="345"/>
      <c r="AM236" s="345"/>
      <c r="AN236" s="345"/>
      <c r="AO236" s="24"/>
      <c r="AP236" s="27"/>
    </row>
    <row r="237" spans="1:42" s="30" customFormat="1" ht="12" x14ac:dyDescent="0.2">
      <c r="A237" s="340" t="str">
        <f ca="1">INDIRECT("'Predtekmovanje'!$M"&amp;$AP192+4)</f>
        <v/>
      </c>
      <c r="B237" s="340"/>
      <c r="C237" s="340"/>
      <c r="D237" s="340"/>
      <c r="E237" s="340"/>
      <c r="F237" s="340"/>
      <c r="G237" s="340"/>
      <c r="H237" s="340"/>
      <c r="I237" s="340"/>
      <c r="J237" s="28"/>
      <c r="K237" s="340" t="str">
        <f ca="1">INDIRECT("'Predtekmovanje'!$M"&amp;$AP192+8)</f>
        <v/>
      </c>
      <c r="L237" s="340"/>
      <c r="M237" s="340"/>
      <c r="N237" s="340"/>
      <c r="O237" s="340"/>
      <c r="P237" s="340"/>
      <c r="Q237" s="340"/>
      <c r="R237" s="340"/>
      <c r="S237" s="340"/>
      <c r="T237" s="29"/>
      <c r="V237" s="340" t="str">
        <f ca="1">INDIRECT("'Predtekmovanje'!$M"&amp;$AP192+6)</f>
        <v/>
      </c>
      <c r="W237" s="340"/>
      <c r="X237" s="340"/>
      <c r="Y237" s="340"/>
      <c r="Z237" s="340"/>
      <c r="AA237" s="340"/>
      <c r="AB237" s="340"/>
      <c r="AC237" s="340"/>
      <c r="AD237" s="340"/>
      <c r="AE237" s="28"/>
      <c r="AF237" s="340" t="str">
        <f ca="1">INDIRECT("'Predtekmovanje'!$M"&amp;$AP192+2)</f>
        <v/>
      </c>
      <c r="AG237" s="340"/>
      <c r="AH237" s="340"/>
      <c r="AI237" s="340"/>
      <c r="AJ237" s="340"/>
      <c r="AK237" s="340"/>
      <c r="AL237" s="340"/>
      <c r="AM237" s="340"/>
      <c r="AN237" s="340"/>
      <c r="AO237" s="28"/>
      <c r="AP237" s="31"/>
    </row>
    <row r="238" spans="1:42" x14ac:dyDescent="0.2">
      <c r="A238" s="32"/>
      <c r="B238" s="32"/>
      <c r="C238" s="32"/>
      <c r="D238" s="32"/>
      <c r="E238" s="32"/>
      <c r="F238" s="32"/>
      <c r="G238" s="32"/>
      <c r="H238" s="32"/>
      <c r="I238" s="32"/>
      <c r="J238" s="33"/>
      <c r="K238" s="32"/>
      <c r="L238" s="32"/>
      <c r="M238" s="32"/>
      <c r="N238" s="32"/>
      <c r="O238" s="32"/>
      <c r="P238" s="32"/>
      <c r="Q238" s="34"/>
      <c r="R238" s="32"/>
      <c r="S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3"/>
      <c r="AF238" s="32"/>
      <c r="AG238" s="32"/>
      <c r="AH238" s="32"/>
      <c r="AI238" s="32"/>
      <c r="AJ238" s="32"/>
      <c r="AK238" s="32"/>
      <c r="AL238" s="34"/>
      <c r="AM238" s="32"/>
      <c r="AN238" s="32"/>
      <c r="AP238" s="37"/>
    </row>
    <row r="239" spans="1:42" s="4" customFormat="1" ht="9.75" x14ac:dyDescent="0.2">
      <c r="A239" s="38"/>
      <c r="B239" s="11" t="s">
        <v>6</v>
      </c>
      <c r="C239" s="11"/>
      <c r="D239" s="11" t="s">
        <v>7</v>
      </c>
      <c r="E239" s="11"/>
      <c r="F239" s="11" t="s">
        <v>23</v>
      </c>
      <c r="G239" s="11"/>
      <c r="H239" s="11" t="s">
        <v>24</v>
      </c>
      <c r="I239" s="11"/>
      <c r="J239" s="39"/>
      <c r="K239" s="11"/>
      <c r="L239" s="11" t="s">
        <v>6</v>
      </c>
      <c r="M239" s="11"/>
      <c r="N239" s="11" t="s">
        <v>7</v>
      </c>
      <c r="O239" s="11"/>
      <c r="P239" s="11" t="s">
        <v>25</v>
      </c>
      <c r="Q239" s="40"/>
      <c r="R239" s="11" t="s">
        <v>24</v>
      </c>
      <c r="S239" s="38"/>
      <c r="T239" s="5"/>
      <c r="V239" s="38"/>
      <c r="W239" s="11" t="s">
        <v>6</v>
      </c>
      <c r="X239" s="11"/>
      <c r="Y239" s="11" t="s">
        <v>7</v>
      </c>
      <c r="Z239" s="11"/>
      <c r="AA239" s="11" t="s">
        <v>25</v>
      </c>
      <c r="AB239" s="11"/>
      <c r="AC239" s="11" t="s">
        <v>24</v>
      </c>
      <c r="AD239" s="11"/>
      <c r="AE239" s="39"/>
      <c r="AF239" s="11"/>
      <c r="AG239" s="11" t="s">
        <v>6</v>
      </c>
      <c r="AH239" s="11"/>
      <c r="AI239" s="11" t="s">
        <v>7</v>
      </c>
      <c r="AJ239" s="11"/>
      <c r="AK239" s="11" t="s">
        <v>25</v>
      </c>
      <c r="AL239" s="40"/>
      <c r="AM239" s="11" t="s">
        <v>24</v>
      </c>
      <c r="AN239" s="38"/>
      <c r="AO239" s="6"/>
      <c r="AP239" s="41"/>
    </row>
    <row r="240" spans="1:42" s="4" customFormat="1" ht="9.75" x14ac:dyDescent="0.2">
      <c r="A240" s="38"/>
      <c r="B240" s="42"/>
      <c r="C240" s="11"/>
      <c r="D240" s="42"/>
      <c r="E240" s="11"/>
      <c r="F240" s="42"/>
      <c r="G240" s="11"/>
      <c r="H240" s="42"/>
      <c r="I240" s="11"/>
      <c r="J240" s="39"/>
      <c r="K240" s="11"/>
      <c r="L240" s="42"/>
      <c r="M240" s="11"/>
      <c r="N240" s="42"/>
      <c r="O240" s="11"/>
      <c r="P240" s="42"/>
      <c r="Q240" s="40"/>
      <c r="R240" s="42"/>
      <c r="S240" s="38"/>
      <c r="T240" s="5"/>
      <c r="V240" s="38"/>
      <c r="W240" s="42"/>
      <c r="X240" s="11"/>
      <c r="Y240" s="42"/>
      <c r="Z240" s="11"/>
      <c r="AA240" s="42"/>
      <c r="AB240" s="11"/>
      <c r="AC240" s="42"/>
      <c r="AD240" s="11"/>
      <c r="AE240" s="39"/>
      <c r="AF240" s="11"/>
      <c r="AG240" s="42"/>
      <c r="AH240" s="11"/>
      <c r="AI240" s="42"/>
      <c r="AJ240" s="11"/>
      <c r="AK240" s="42"/>
      <c r="AL240" s="40"/>
      <c r="AM240" s="42"/>
      <c r="AN240" s="38"/>
      <c r="AO240" s="6"/>
      <c r="AP240" s="41"/>
    </row>
    <row r="241" spans="1:42" s="18" customFormat="1" ht="11.25" x14ac:dyDescent="0.2">
      <c r="A241" s="43"/>
      <c r="B241" s="43"/>
      <c r="C241" s="43"/>
      <c r="D241" s="43"/>
      <c r="E241" s="43"/>
      <c r="F241" s="43"/>
      <c r="G241" s="43"/>
      <c r="H241" s="43"/>
      <c r="I241" s="43"/>
      <c r="J241" s="16"/>
      <c r="K241" s="43"/>
      <c r="L241" s="43"/>
      <c r="M241" s="43"/>
      <c r="N241" s="43"/>
      <c r="O241" s="43"/>
      <c r="P241" s="43"/>
      <c r="Q241" s="23"/>
      <c r="R241" s="43"/>
      <c r="S241" s="43"/>
      <c r="T241" s="17"/>
      <c r="V241" s="43"/>
      <c r="W241" s="43"/>
      <c r="X241" s="43"/>
      <c r="Y241" s="43"/>
      <c r="Z241" s="43"/>
      <c r="AA241" s="43"/>
      <c r="AB241" s="43"/>
      <c r="AC241" s="43"/>
      <c r="AD241" s="43"/>
      <c r="AE241" s="16"/>
      <c r="AF241" s="43"/>
      <c r="AG241" s="43"/>
      <c r="AH241" s="43"/>
      <c r="AI241" s="43"/>
      <c r="AJ241" s="43"/>
      <c r="AK241" s="43"/>
      <c r="AL241" s="23"/>
      <c r="AM241" s="43"/>
      <c r="AN241" s="43"/>
      <c r="AO241" s="15"/>
      <c r="AP241" s="19"/>
    </row>
    <row r="242" spans="1:42" s="50" customFormat="1" ht="15.75" x14ac:dyDescent="0.25">
      <c r="B242" s="44"/>
      <c r="C242" s="44"/>
      <c r="D242" s="44" t="s">
        <v>26</v>
      </c>
      <c r="E242" s="44"/>
      <c r="F242" s="44"/>
      <c r="G242" s="44"/>
      <c r="H242" s="341"/>
      <c r="I242" s="341"/>
      <c r="J242" s="46" t="s">
        <v>8</v>
      </c>
      <c r="K242" s="47"/>
      <c r="L242" s="45"/>
      <c r="M242" s="44"/>
      <c r="N242" s="44"/>
      <c r="O242" s="44"/>
      <c r="P242" s="44"/>
      <c r="Q242" s="48"/>
      <c r="R242" s="44"/>
      <c r="S242" s="44"/>
      <c r="T242" s="49"/>
      <c r="W242" s="44"/>
      <c r="X242" s="44"/>
      <c r="Y242" s="44" t="s">
        <v>26</v>
      </c>
      <c r="Z242" s="44"/>
      <c r="AA242" s="44"/>
      <c r="AB242" s="44"/>
      <c r="AC242" s="341"/>
      <c r="AD242" s="341"/>
      <c r="AE242" s="46" t="s">
        <v>8</v>
      </c>
      <c r="AF242" s="47"/>
      <c r="AG242" s="45"/>
      <c r="AH242" s="44"/>
      <c r="AI242" s="44"/>
      <c r="AJ242" s="44"/>
      <c r="AK242" s="44"/>
      <c r="AL242" s="48"/>
      <c r="AM242" s="44"/>
      <c r="AN242" s="44"/>
      <c r="AO242" s="44"/>
      <c r="AP242" s="51"/>
    </row>
    <row r="243" spans="1:42" s="50" customFormat="1" ht="15.75" x14ac:dyDescent="0.25">
      <c r="B243" s="44"/>
      <c r="C243" s="44"/>
      <c r="D243" s="44" t="s">
        <v>27</v>
      </c>
      <c r="E243" s="44"/>
      <c r="F243" s="44"/>
      <c r="G243" s="44"/>
      <c r="H243" s="47"/>
      <c r="I243" s="45"/>
      <c r="J243" s="46" t="s">
        <v>8</v>
      </c>
      <c r="K243" s="47"/>
      <c r="L243" s="45"/>
      <c r="M243" s="44"/>
      <c r="N243" s="44"/>
      <c r="O243" s="44"/>
      <c r="P243" s="44"/>
      <c r="Q243" s="48"/>
      <c r="R243" s="44"/>
      <c r="S243" s="44"/>
      <c r="T243" s="49"/>
      <c r="W243" s="44"/>
      <c r="X243" s="44"/>
      <c r="Y243" s="44" t="s">
        <v>27</v>
      </c>
      <c r="Z243" s="44"/>
      <c r="AA243" s="44"/>
      <c r="AB243" s="44"/>
      <c r="AC243" s="47"/>
      <c r="AD243" s="45"/>
      <c r="AE243" s="46" t="s">
        <v>8</v>
      </c>
      <c r="AF243" s="47"/>
      <c r="AG243" s="45"/>
      <c r="AH243" s="44"/>
      <c r="AI243" s="44"/>
      <c r="AJ243" s="44"/>
      <c r="AK243" s="44"/>
      <c r="AL243" s="48"/>
      <c r="AM243" s="44"/>
      <c r="AN243" s="44"/>
      <c r="AO243" s="44"/>
      <c r="AP243" s="51"/>
    </row>
    <row r="244" spans="1:42" s="50" customFormat="1" ht="15.75" x14ac:dyDescent="0.25">
      <c r="B244" s="44"/>
      <c r="C244" s="44"/>
      <c r="D244" s="44" t="s">
        <v>28</v>
      </c>
      <c r="E244" s="44"/>
      <c r="F244" s="44"/>
      <c r="G244" s="44"/>
      <c r="H244" s="47"/>
      <c r="I244" s="45"/>
      <c r="J244" s="46" t="s">
        <v>8</v>
      </c>
      <c r="K244" s="47"/>
      <c r="L244" s="45"/>
      <c r="M244" s="44"/>
      <c r="N244" s="44"/>
      <c r="O244" s="44"/>
      <c r="P244" s="44"/>
      <c r="Q244" s="48"/>
      <c r="R244" s="44"/>
      <c r="S244" s="44"/>
      <c r="T244" s="49"/>
      <c r="W244" s="44"/>
      <c r="X244" s="44"/>
      <c r="Y244" s="44" t="s">
        <v>28</v>
      </c>
      <c r="Z244" s="44"/>
      <c r="AA244" s="44"/>
      <c r="AB244" s="44"/>
      <c r="AC244" s="47"/>
      <c r="AD244" s="45"/>
      <c r="AE244" s="46" t="s">
        <v>8</v>
      </c>
      <c r="AF244" s="47"/>
      <c r="AG244" s="45"/>
      <c r="AH244" s="44"/>
      <c r="AI244" s="44"/>
      <c r="AJ244" s="44"/>
      <c r="AK244" s="44"/>
      <c r="AL244" s="48"/>
      <c r="AM244" s="44"/>
      <c r="AN244" s="44"/>
      <c r="AO244" s="44"/>
      <c r="AP244" s="51"/>
    </row>
    <row r="245" spans="1:42" s="50" customFormat="1" ht="15.75" x14ac:dyDescent="0.25">
      <c r="B245" s="44"/>
      <c r="C245" s="44"/>
      <c r="D245" s="44" t="s">
        <v>29</v>
      </c>
      <c r="E245" s="44"/>
      <c r="F245" s="44"/>
      <c r="G245" s="44"/>
      <c r="H245" s="47"/>
      <c r="I245" s="45"/>
      <c r="J245" s="46" t="s">
        <v>8</v>
      </c>
      <c r="K245" s="47"/>
      <c r="L245" s="45"/>
      <c r="M245" s="44"/>
      <c r="N245" s="44"/>
      <c r="O245" s="44"/>
      <c r="P245" s="44"/>
      <c r="Q245" s="48"/>
      <c r="R245" s="44"/>
      <c r="S245" s="44"/>
      <c r="T245" s="49"/>
      <c r="W245" s="44"/>
      <c r="X245" s="44"/>
      <c r="Y245" s="44" t="s">
        <v>29</v>
      </c>
      <c r="Z245" s="44"/>
      <c r="AA245" s="44"/>
      <c r="AB245" s="44"/>
      <c r="AC245" s="47"/>
      <c r="AD245" s="45"/>
      <c r="AE245" s="46" t="s">
        <v>8</v>
      </c>
      <c r="AF245" s="47"/>
      <c r="AG245" s="45"/>
      <c r="AH245" s="44"/>
      <c r="AI245" s="44"/>
      <c r="AJ245" s="44"/>
      <c r="AK245" s="44"/>
      <c r="AL245" s="48"/>
      <c r="AM245" s="44"/>
      <c r="AN245" s="44"/>
      <c r="AO245" s="44"/>
      <c r="AP245" s="51"/>
    </row>
    <row r="246" spans="1:42" s="50" customFormat="1" ht="15.75" x14ac:dyDescent="0.25">
      <c r="B246" s="44"/>
      <c r="C246" s="44"/>
      <c r="D246" s="44" t="s">
        <v>30</v>
      </c>
      <c r="E246" s="44"/>
      <c r="F246" s="44"/>
      <c r="G246" s="44"/>
      <c r="H246" s="47"/>
      <c r="I246" s="45"/>
      <c r="J246" s="46" t="s">
        <v>8</v>
      </c>
      <c r="K246" s="47"/>
      <c r="L246" s="45"/>
      <c r="M246" s="44"/>
      <c r="N246" s="44"/>
      <c r="O246" s="44"/>
      <c r="P246" s="44"/>
      <c r="Q246" s="48"/>
      <c r="R246" s="44"/>
      <c r="S246" s="44"/>
      <c r="T246" s="49"/>
      <c r="W246" s="44"/>
      <c r="X246" s="44"/>
      <c r="Y246" s="44" t="s">
        <v>30</v>
      </c>
      <c r="Z246" s="44"/>
      <c r="AA246" s="44"/>
      <c r="AB246" s="44"/>
      <c r="AC246" s="47"/>
      <c r="AD246" s="45"/>
      <c r="AE246" s="46" t="s">
        <v>8</v>
      </c>
      <c r="AF246" s="47"/>
      <c r="AG246" s="45"/>
      <c r="AH246" s="44"/>
      <c r="AI246" s="44"/>
      <c r="AJ246" s="44"/>
      <c r="AK246" s="44"/>
      <c r="AL246" s="48"/>
      <c r="AM246" s="44"/>
      <c r="AN246" s="44"/>
      <c r="AO246" s="44"/>
      <c r="AP246" s="51"/>
    </row>
    <row r="247" spans="1:42" s="50" customFormat="1" ht="15.75" x14ac:dyDescent="0.25">
      <c r="B247" s="44"/>
      <c r="C247" s="44"/>
      <c r="D247" s="44"/>
      <c r="E247" s="44"/>
      <c r="F247" s="44"/>
      <c r="G247" s="44"/>
      <c r="H247" s="44"/>
      <c r="I247" s="46"/>
      <c r="J247" s="46"/>
      <c r="K247" s="44"/>
      <c r="L247" s="46"/>
      <c r="M247" s="44"/>
      <c r="N247" s="44"/>
      <c r="O247" s="44"/>
      <c r="P247" s="44"/>
      <c r="Q247" s="48"/>
      <c r="R247" s="44"/>
      <c r="S247" s="44"/>
      <c r="T247" s="49"/>
      <c r="W247" s="44"/>
      <c r="X247" s="44"/>
      <c r="Y247" s="44"/>
      <c r="Z247" s="44"/>
      <c r="AA247" s="44"/>
      <c r="AB247" s="44"/>
      <c r="AC247" s="44"/>
      <c r="AD247" s="46"/>
      <c r="AE247" s="46"/>
      <c r="AF247" s="44"/>
      <c r="AG247" s="46"/>
      <c r="AH247" s="44"/>
      <c r="AI247" s="44"/>
      <c r="AJ247" s="44"/>
      <c r="AK247" s="44"/>
      <c r="AL247" s="48"/>
      <c r="AM247" s="44"/>
      <c r="AN247" s="44"/>
      <c r="AO247" s="44"/>
      <c r="AP247" s="51"/>
    </row>
    <row r="248" spans="1:42" s="44" customFormat="1" ht="15.75" x14ac:dyDescent="0.25">
      <c r="I248" s="46"/>
      <c r="J248" s="46"/>
      <c r="L248" s="46"/>
      <c r="Q248" s="48"/>
      <c r="T248" s="49"/>
      <c r="AD248" s="46"/>
      <c r="AE248" s="46"/>
      <c r="AG248" s="46"/>
      <c r="AL248" s="48"/>
      <c r="AP248" s="51"/>
    </row>
    <row r="249" spans="1:42" s="57" customFormat="1" ht="15.75" thickBot="1" x14ac:dyDescent="0.3">
      <c r="B249" s="53"/>
      <c r="C249" s="52" t="s">
        <v>31</v>
      </c>
      <c r="D249" s="53"/>
      <c r="E249" s="53"/>
      <c r="F249" s="53"/>
      <c r="G249" s="53"/>
      <c r="H249" s="68"/>
      <c r="I249" s="69"/>
      <c r="J249" s="54" t="s">
        <v>8</v>
      </c>
      <c r="K249" s="68"/>
      <c r="L249" s="69"/>
      <c r="M249" s="53"/>
      <c r="N249" s="53"/>
      <c r="O249" s="53"/>
      <c r="P249" s="53"/>
      <c r="Q249" s="55"/>
      <c r="R249" s="53"/>
      <c r="S249" s="53"/>
      <c r="T249" s="56"/>
      <c r="W249" s="53"/>
      <c r="X249" s="52" t="s">
        <v>31</v>
      </c>
      <c r="Y249" s="53"/>
      <c r="Z249" s="53"/>
      <c r="AA249" s="53"/>
      <c r="AB249" s="53"/>
      <c r="AC249" s="68"/>
      <c r="AD249" s="69"/>
      <c r="AE249" s="54" t="s">
        <v>8</v>
      </c>
      <c r="AF249" s="68"/>
      <c r="AG249" s="69"/>
      <c r="AH249" s="53"/>
      <c r="AI249" s="53"/>
      <c r="AJ249" s="53"/>
      <c r="AK249" s="53"/>
      <c r="AL249" s="55"/>
      <c r="AM249" s="53"/>
      <c r="AN249" s="53"/>
      <c r="AO249" s="53"/>
      <c r="AP249" s="58"/>
    </row>
    <row r="250" spans="1:42" s="1" customFormat="1" ht="12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59"/>
      <c r="R250" s="2"/>
      <c r="S250" s="2"/>
      <c r="T250" s="60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59"/>
      <c r="AM250" s="2"/>
      <c r="AN250" s="2"/>
      <c r="AO250" s="2"/>
      <c r="AP250" s="61"/>
    </row>
    <row r="251" spans="1:42" x14ac:dyDescent="0.2">
      <c r="A251" s="36" t="s">
        <v>32</v>
      </c>
      <c r="B251" s="36"/>
      <c r="D251" s="62"/>
      <c r="E251" s="62"/>
      <c r="F251" s="62"/>
      <c r="G251" s="62"/>
      <c r="H251" s="62"/>
      <c r="I251" s="62"/>
      <c r="J251" s="62"/>
      <c r="K251" s="62"/>
      <c r="L251" s="62"/>
      <c r="M251" s="62"/>
      <c r="N251" s="62"/>
      <c r="O251" s="62"/>
      <c r="P251" s="62"/>
      <c r="Q251" s="63"/>
      <c r="R251" s="62"/>
      <c r="S251" s="36"/>
      <c r="V251" s="36" t="s">
        <v>32</v>
      </c>
      <c r="W251" s="36"/>
      <c r="Y251" s="62"/>
      <c r="Z251" s="62"/>
      <c r="AA251" s="62"/>
      <c r="AB251" s="62"/>
      <c r="AC251" s="62"/>
      <c r="AD251" s="62"/>
      <c r="AE251" s="62"/>
      <c r="AF251" s="62"/>
      <c r="AG251" s="62"/>
      <c r="AH251" s="62"/>
      <c r="AI251" s="62"/>
      <c r="AJ251" s="62"/>
      <c r="AK251" s="62"/>
      <c r="AL251" s="63"/>
      <c r="AM251" s="62"/>
      <c r="AN251" s="36"/>
      <c r="AP251" s="37"/>
    </row>
    <row r="252" spans="1:42" x14ac:dyDescent="0.2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  <c r="L252" s="62"/>
      <c r="M252" s="62"/>
      <c r="N252" s="62"/>
      <c r="O252" s="62"/>
      <c r="P252" s="62"/>
      <c r="Q252" s="63"/>
      <c r="R252" s="62"/>
      <c r="S252" s="62"/>
      <c r="T252" s="64"/>
      <c r="U252" s="62"/>
      <c r="V252" s="62"/>
      <c r="W252" s="62"/>
      <c r="X252" s="62"/>
      <c r="Y252" s="62"/>
      <c r="Z252" s="62"/>
      <c r="AA252" s="62"/>
      <c r="AB252" s="62"/>
      <c r="AC252" s="62"/>
      <c r="AD252" s="62"/>
      <c r="AE252" s="62"/>
      <c r="AF252" s="62"/>
      <c r="AG252" s="62"/>
      <c r="AH252" s="62"/>
      <c r="AI252" s="62"/>
      <c r="AJ252" s="62"/>
      <c r="AK252" s="62"/>
      <c r="AL252" s="63"/>
      <c r="AM252" s="62"/>
      <c r="AN252" s="62"/>
      <c r="AP252" s="37"/>
    </row>
  </sheetData>
  <mergeCells count="228">
    <mergeCell ref="A4:C4"/>
    <mergeCell ref="Q4:R4"/>
    <mergeCell ref="AL4:AM4"/>
    <mergeCell ref="A5:I5"/>
    <mergeCell ref="K5:S5"/>
    <mergeCell ref="V5:AD5"/>
    <mergeCell ref="AF5:AN5"/>
    <mergeCell ref="F3:H3"/>
    <mergeCell ref="K3:L3"/>
    <mergeCell ref="Q3:T3"/>
    <mergeCell ref="AA3:AC3"/>
    <mergeCell ref="AF3:AG3"/>
    <mergeCell ref="AL3:AN3"/>
    <mergeCell ref="F24:H24"/>
    <mergeCell ref="K24:L24"/>
    <mergeCell ref="Q24:T24"/>
    <mergeCell ref="AA24:AC24"/>
    <mergeCell ref="AF24:AG24"/>
    <mergeCell ref="AL24:AN24"/>
    <mergeCell ref="A6:I6"/>
    <mergeCell ref="K6:S6"/>
    <mergeCell ref="V6:AD6"/>
    <mergeCell ref="AF6:AN6"/>
    <mergeCell ref="H11:I11"/>
    <mergeCell ref="AC11:AD11"/>
    <mergeCell ref="A27:I27"/>
    <mergeCell ref="K27:S27"/>
    <mergeCell ref="V27:AD27"/>
    <mergeCell ref="AF27:AN27"/>
    <mergeCell ref="H32:I32"/>
    <mergeCell ref="AC32:AD32"/>
    <mergeCell ref="A25:C25"/>
    <mergeCell ref="Q25:R25"/>
    <mergeCell ref="AL25:AM25"/>
    <mergeCell ref="A26:I26"/>
    <mergeCell ref="K26:S26"/>
    <mergeCell ref="V26:AD26"/>
    <mergeCell ref="AF26:AN26"/>
    <mergeCell ref="A46:C46"/>
    <mergeCell ref="Q46:R46"/>
    <mergeCell ref="AL46:AM46"/>
    <mergeCell ref="A47:I47"/>
    <mergeCell ref="K47:S47"/>
    <mergeCell ref="V47:AD47"/>
    <mergeCell ref="AF47:AN47"/>
    <mergeCell ref="F45:H45"/>
    <mergeCell ref="K45:L45"/>
    <mergeCell ref="Q45:T45"/>
    <mergeCell ref="AA45:AC45"/>
    <mergeCell ref="AF45:AG45"/>
    <mergeCell ref="AL45:AN45"/>
    <mergeCell ref="F66:H66"/>
    <mergeCell ref="K66:L66"/>
    <mergeCell ref="Q66:T66"/>
    <mergeCell ref="AA66:AC66"/>
    <mergeCell ref="AF66:AG66"/>
    <mergeCell ref="AL66:AN66"/>
    <mergeCell ref="A48:I48"/>
    <mergeCell ref="K48:S48"/>
    <mergeCell ref="V48:AD48"/>
    <mergeCell ref="AF48:AN48"/>
    <mergeCell ref="H53:I53"/>
    <mergeCell ref="AC53:AD53"/>
    <mergeCell ref="A69:I69"/>
    <mergeCell ref="K69:S69"/>
    <mergeCell ref="V69:AD69"/>
    <mergeCell ref="AF69:AN69"/>
    <mergeCell ref="H74:I74"/>
    <mergeCell ref="AC74:AD74"/>
    <mergeCell ref="A67:C67"/>
    <mergeCell ref="Q67:R67"/>
    <mergeCell ref="AL67:AM67"/>
    <mergeCell ref="A68:I68"/>
    <mergeCell ref="K68:S68"/>
    <mergeCell ref="V68:AD68"/>
    <mergeCell ref="AF68:AN68"/>
    <mergeCell ref="A88:C88"/>
    <mergeCell ref="Q88:R88"/>
    <mergeCell ref="AL88:AM88"/>
    <mergeCell ref="A89:I89"/>
    <mergeCell ref="K89:S89"/>
    <mergeCell ref="V89:AD89"/>
    <mergeCell ref="AF89:AN89"/>
    <mergeCell ref="F87:H87"/>
    <mergeCell ref="K87:L87"/>
    <mergeCell ref="Q87:T87"/>
    <mergeCell ref="AA87:AC87"/>
    <mergeCell ref="AF87:AG87"/>
    <mergeCell ref="AL87:AN87"/>
    <mergeCell ref="F108:H108"/>
    <mergeCell ref="K108:L108"/>
    <mergeCell ref="Q108:T108"/>
    <mergeCell ref="AA108:AC108"/>
    <mergeCell ref="AF108:AG108"/>
    <mergeCell ref="AL108:AN108"/>
    <mergeCell ref="A90:I90"/>
    <mergeCell ref="K90:S90"/>
    <mergeCell ref="V90:AD90"/>
    <mergeCell ref="AF90:AN90"/>
    <mergeCell ref="H95:I95"/>
    <mergeCell ref="AC95:AD95"/>
    <mergeCell ref="A111:I111"/>
    <mergeCell ref="K111:S111"/>
    <mergeCell ref="V111:AD111"/>
    <mergeCell ref="AF111:AN111"/>
    <mergeCell ref="H116:I116"/>
    <mergeCell ref="AC116:AD116"/>
    <mergeCell ref="A109:C109"/>
    <mergeCell ref="Q109:R109"/>
    <mergeCell ref="AL109:AM109"/>
    <mergeCell ref="A110:I110"/>
    <mergeCell ref="K110:S110"/>
    <mergeCell ref="V110:AD110"/>
    <mergeCell ref="AF110:AN110"/>
    <mergeCell ref="A130:C130"/>
    <mergeCell ref="Q130:R130"/>
    <mergeCell ref="AL130:AM130"/>
    <mergeCell ref="A131:I131"/>
    <mergeCell ref="K131:S131"/>
    <mergeCell ref="V131:AD131"/>
    <mergeCell ref="AF131:AN131"/>
    <mergeCell ref="F129:H129"/>
    <mergeCell ref="K129:L129"/>
    <mergeCell ref="Q129:T129"/>
    <mergeCell ref="AA129:AC129"/>
    <mergeCell ref="AF129:AG129"/>
    <mergeCell ref="AL129:AN129"/>
    <mergeCell ref="F150:H150"/>
    <mergeCell ref="K150:L150"/>
    <mergeCell ref="Q150:T150"/>
    <mergeCell ref="AA150:AC150"/>
    <mergeCell ref="AF150:AG150"/>
    <mergeCell ref="AL150:AN150"/>
    <mergeCell ref="A132:I132"/>
    <mergeCell ref="K132:S132"/>
    <mergeCell ref="V132:AD132"/>
    <mergeCell ref="AF132:AN132"/>
    <mergeCell ref="H137:I137"/>
    <mergeCell ref="AC137:AD137"/>
    <mergeCell ref="A153:I153"/>
    <mergeCell ref="K153:S153"/>
    <mergeCell ref="V153:AD153"/>
    <mergeCell ref="AF153:AN153"/>
    <mergeCell ref="H158:I158"/>
    <mergeCell ref="AC158:AD158"/>
    <mergeCell ref="A151:C151"/>
    <mergeCell ref="Q151:R151"/>
    <mergeCell ref="AL151:AM151"/>
    <mergeCell ref="A152:I152"/>
    <mergeCell ref="K152:S152"/>
    <mergeCell ref="V152:AD152"/>
    <mergeCell ref="AF152:AN152"/>
    <mergeCell ref="A172:C172"/>
    <mergeCell ref="Q172:R172"/>
    <mergeCell ref="AL172:AM172"/>
    <mergeCell ref="A173:I173"/>
    <mergeCell ref="K173:S173"/>
    <mergeCell ref="V173:AD173"/>
    <mergeCell ref="AF173:AN173"/>
    <mergeCell ref="F171:H171"/>
    <mergeCell ref="K171:L171"/>
    <mergeCell ref="Q171:T171"/>
    <mergeCell ref="AA171:AC171"/>
    <mergeCell ref="AF171:AG171"/>
    <mergeCell ref="AL171:AN171"/>
    <mergeCell ref="F192:H192"/>
    <mergeCell ref="K192:L192"/>
    <mergeCell ref="Q192:T192"/>
    <mergeCell ref="AA192:AC192"/>
    <mergeCell ref="AF192:AG192"/>
    <mergeCell ref="AL192:AN192"/>
    <mergeCell ref="A174:I174"/>
    <mergeCell ref="K174:S174"/>
    <mergeCell ref="V174:AD174"/>
    <mergeCell ref="AF174:AN174"/>
    <mergeCell ref="H179:I179"/>
    <mergeCell ref="AC179:AD179"/>
    <mergeCell ref="A195:I195"/>
    <mergeCell ref="K195:S195"/>
    <mergeCell ref="V195:AD195"/>
    <mergeCell ref="AF195:AN195"/>
    <mergeCell ref="H200:I200"/>
    <mergeCell ref="AC200:AD200"/>
    <mergeCell ref="A193:C193"/>
    <mergeCell ref="Q193:R193"/>
    <mergeCell ref="AL193:AM193"/>
    <mergeCell ref="A194:I194"/>
    <mergeCell ref="K194:S194"/>
    <mergeCell ref="V194:AD194"/>
    <mergeCell ref="AF194:AN194"/>
    <mergeCell ref="A214:C214"/>
    <mergeCell ref="Q214:R214"/>
    <mergeCell ref="AL214:AM214"/>
    <mergeCell ref="A215:I215"/>
    <mergeCell ref="K215:S215"/>
    <mergeCell ref="V215:AD215"/>
    <mergeCell ref="AF215:AN215"/>
    <mergeCell ref="F213:H213"/>
    <mergeCell ref="K213:L213"/>
    <mergeCell ref="Q213:T213"/>
    <mergeCell ref="AA213:AC213"/>
    <mergeCell ref="AF213:AG213"/>
    <mergeCell ref="AL213:AN213"/>
    <mergeCell ref="F234:H234"/>
    <mergeCell ref="K234:L234"/>
    <mergeCell ref="Q234:T234"/>
    <mergeCell ref="AA234:AC234"/>
    <mergeCell ref="AF234:AG234"/>
    <mergeCell ref="AL234:AN234"/>
    <mergeCell ref="A216:I216"/>
    <mergeCell ref="K216:S216"/>
    <mergeCell ref="V216:AD216"/>
    <mergeCell ref="AF216:AN216"/>
    <mergeCell ref="H221:I221"/>
    <mergeCell ref="AC221:AD221"/>
    <mergeCell ref="A237:I237"/>
    <mergeCell ref="K237:S237"/>
    <mergeCell ref="V237:AD237"/>
    <mergeCell ref="AF237:AN237"/>
    <mergeCell ref="H242:I242"/>
    <mergeCell ref="AC242:AD242"/>
    <mergeCell ref="A235:C235"/>
    <mergeCell ref="Q235:R235"/>
    <mergeCell ref="AL235:AM235"/>
    <mergeCell ref="A236:I236"/>
    <mergeCell ref="K236:S236"/>
    <mergeCell ref="V236:AD236"/>
    <mergeCell ref="AF236:AN236"/>
  </mergeCells>
  <pageMargins left="0.11811023622047245" right="0.11811023622047245" top="0" bottom="0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rgb="FF92D050"/>
    <pageSetUpPr fitToPage="1"/>
  </sheetPr>
  <dimension ref="A1:AD19"/>
  <sheetViews>
    <sheetView workbookViewId="0">
      <selection activeCell="B4" sqref="B4:B5"/>
    </sheetView>
  </sheetViews>
  <sheetFormatPr defaultColWidth="8.85546875" defaultRowHeight="12" x14ac:dyDescent="0.2"/>
  <cols>
    <col min="1" max="1" width="9.140625" style="1" customWidth="1"/>
    <col min="2" max="2" width="4.7109375" style="108" customWidth="1"/>
    <col min="3" max="3" width="3" style="1" customWidth="1"/>
    <col min="4" max="4" width="15.7109375" style="111" customWidth="1"/>
    <col min="5" max="5" width="4.7109375" style="119" customWidth="1"/>
    <col min="6" max="6" width="15.7109375" style="111" customWidth="1"/>
    <col min="7" max="7" width="4.7109375" style="120" customWidth="1"/>
    <col min="8" max="8" width="15.7109375" style="112" customWidth="1"/>
    <col min="9" max="9" width="4.7109375" style="120" customWidth="1"/>
    <col min="10" max="10" width="15.7109375" style="111" customWidth="1"/>
    <col min="11" max="11" width="4.7109375" style="120" customWidth="1"/>
    <col min="12" max="12" width="8.85546875" style="100"/>
    <col min="13" max="30" width="8.85546875" style="98"/>
    <col min="31" max="16384" width="8.85546875" style="1"/>
  </cols>
  <sheetData>
    <row r="1" spans="1:28" ht="12.75" customHeight="1" x14ac:dyDescent="0.2">
      <c r="A1" s="9" t="s">
        <v>42</v>
      </c>
      <c r="C1" s="337" t="str">
        <f>Prijave!A1</f>
        <v>NAZIV TEKMOVANJA</v>
      </c>
      <c r="D1" s="338"/>
      <c r="E1" s="338"/>
      <c r="F1" s="338"/>
      <c r="G1" s="338"/>
      <c r="H1" s="338"/>
      <c r="I1" s="338"/>
      <c r="J1" s="338"/>
      <c r="K1" s="339"/>
      <c r="L1" s="209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6"/>
    </row>
    <row r="2" spans="1:28" ht="13.5" customHeight="1" thickBot="1" x14ac:dyDescent="0.25">
      <c r="A2" s="1">
        <v>8</v>
      </c>
      <c r="C2" s="350" t="str">
        <f>Prijave!D3 &amp; " - Finalna skupina "</f>
        <v xml:space="preserve">MLADINCI - Finalna skupina </v>
      </c>
      <c r="D2" s="351"/>
      <c r="E2" s="351"/>
      <c r="F2" s="351"/>
      <c r="G2" s="351"/>
      <c r="H2" s="351"/>
      <c r="I2" s="351"/>
      <c r="J2" s="351"/>
      <c r="K2" s="352"/>
    </row>
    <row r="4" spans="1:28" ht="12.75" customHeight="1" x14ac:dyDescent="0.2">
      <c r="A4" s="108" t="s">
        <v>4</v>
      </c>
      <c r="B4" s="353"/>
      <c r="C4" s="354">
        <v>1</v>
      </c>
      <c r="D4" s="110" t="str">
        <f>IF((B4=""),"",VLOOKUP(B4,Prijave!$C$6:$E$81,2))</f>
        <v/>
      </c>
      <c r="E4" s="137"/>
      <c r="K4" s="109"/>
    </row>
    <row r="5" spans="1:28" ht="12.75" customHeight="1" x14ac:dyDescent="0.2">
      <c r="B5" s="353"/>
      <c r="C5" s="354"/>
      <c r="D5" s="142" t="s">
        <v>48</v>
      </c>
      <c r="E5" s="138" t="str">
        <f>IF((B4=""),"","("&amp;UPPER(VLOOKUP(B4,Prijave!$C$6:$E$81,3))&amp;")")</f>
        <v/>
      </c>
      <c r="F5" s="114" t="str">
        <f>IF((E6=""),"",VLOOKUP(E6,Prijave!$C$6:$E$81,2))</f>
        <v/>
      </c>
      <c r="G5" s="130"/>
      <c r="K5" s="109"/>
    </row>
    <row r="6" spans="1:28" ht="12.75" customHeight="1" x14ac:dyDescent="0.2">
      <c r="B6" s="353"/>
      <c r="C6" s="354">
        <v>2</v>
      </c>
      <c r="D6" s="110" t="str">
        <f>IF((B6=""),"",VLOOKUP(B6,Prijave!$C$6:$E$81,2))</f>
        <v/>
      </c>
      <c r="E6" s="139"/>
      <c r="F6" s="132"/>
      <c r="G6" s="133" t="str">
        <f>IF((E6=""),"","("&amp;UPPER(VLOOKUP(E6,Prijave!$C$6:$E$81,3))&amp;")")</f>
        <v/>
      </c>
      <c r="K6" s="109"/>
    </row>
    <row r="7" spans="1:28" ht="13.5" customHeight="1" x14ac:dyDescent="0.2">
      <c r="B7" s="353"/>
      <c r="C7" s="354"/>
      <c r="D7" s="140"/>
      <c r="E7" s="141" t="str">
        <f>IF((B6=""),"","("&amp;UPPER(VLOOKUP(B6,Prijave!$C$6:$E$81,3))&amp;")")</f>
        <v/>
      </c>
      <c r="G7" s="129"/>
      <c r="H7" s="114" t="str">
        <f>IF((G8=""),"",VLOOKUP(G8,Prijave!$C$6:$E$81,2))</f>
        <v/>
      </c>
      <c r="I7" s="130"/>
      <c r="K7" s="109"/>
    </row>
    <row r="8" spans="1:28" x14ac:dyDescent="0.2">
      <c r="B8" s="353"/>
      <c r="C8" s="354">
        <v>3</v>
      </c>
      <c r="D8" s="110" t="str">
        <f>IF((B8=""),"",VLOOKUP(B8,Prijave!$C$6:$E$81,2))</f>
        <v/>
      </c>
      <c r="E8" s="116"/>
      <c r="G8" s="131"/>
      <c r="H8" s="132"/>
      <c r="I8" s="133" t="str">
        <f>IF((G8=""),"","("&amp;UPPER(VLOOKUP(G8,Prijave!$C$6:$E$81,3))&amp;")")</f>
        <v/>
      </c>
      <c r="K8" s="122"/>
    </row>
    <row r="9" spans="1:28" x14ac:dyDescent="0.2">
      <c r="B9" s="353"/>
      <c r="C9" s="354"/>
      <c r="D9" s="113"/>
      <c r="E9" s="117" t="str">
        <f>IF((B8=""),"","("&amp;UPPER(VLOOKUP(B8,Prijave!$C$6:$E$81,3))&amp;")")</f>
        <v/>
      </c>
      <c r="F9" s="114" t="str">
        <f>IF((E10=""),"",VLOOKUP(E10,Prijave!$C$6:$E$81,2))</f>
        <v/>
      </c>
      <c r="G9" s="134"/>
      <c r="I9" s="121"/>
    </row>
    <row r="10" spans="1:28" x14ac:dyDescent="0.2">
      <c r="B10" s="353"/>
      <c r="C10" s="354">
        <v>4</v>
      </c>
      <c r="D10" s="110" t="str">
        <f>IF((B10=""),"",VLOOKUP(B10,Prijave!$C$6:$E$81,2))</f>
        <v/>
      </c>
      <c r="E10" s="131"/>
      <c r="F10" s="135"/>
      <c r="G10" s="136" t="str">
        <f>IF((E10=""),"","("&amp;UPPER(VLOOKUP(E10,Prijave!$C$6:$E$81,3))&amp;")")</f>
        <v/>
      </c>
      <c r="H10" s="115"/>
      <c r="I10" s="121"/>
    </row>
    <row r="11" spans="1:28" x14ac:dyDescent="0.2">
      <c r="B11" s="353"/>
      <c r="C11" s="354"/>
      <c r="D11" s="140" t="s">
        <v>50</v>
      </c>
      <c r="E11" s="118" t="str">
        <f>IF((B10=""),"","("&amp;UPPER(VLOOKUP(B10,Prijave!$C$6:$E$81,3))&amp;")")</f>
        <v/>
      </c>
      <c r="I11" s="129"/>
      <c r="J11" s="114" t="str">
        <f>IF((I12=""),"",VLOOKUP(I12,Prijave!$C$6:$E$81,2))</f>
        <v/>
      </c>
      <c r="K11" s="130"/>
    </row>
    <row r="12" spans="1:28" x14ac:dyDescent="0.2">
      <c r="B12" s="353"/>
      <c r="C12" s="354">
        <v>5</v>
      </c>
      <c r="D12" s="110" t="str">
        <f>IF((B12=""),"",VLOOKUP(B12,Prijave!$C$6:$E$81,2))</f>
        <v/>
      </c>
      <c r="E12" s="137"/>
      <c r="I12" s="131"/>
      <c r="J12" s="132"/>
      <c r="K12" s="210" t="str">
        <f>IF((I12=""),"","("&amp;UPPER(VLOOKUP(I12,Prijave!$C$6:$E$81,3))&amp;")")</f>
        <v/>
      </c>
    </row>
    <row r="13" spans="1:28" x14ac:dyDescent="0.2">
      <c r="B13" s="353"/>
      <c r="C13" s="354"/>
      <c r="D13" s="140" t="s">
        <v>50</v>
      </c>
      <c r="E13" s="138" t="str">
        <f>IF((B12=""),"","("&amp;UPPER(VLOOKUP(B12,Prijave!$C$6:$E$81,3))&amp;")")</f>
        <v/>
      </c>
      <c r="F13" s="114" t="str">
        <f>IF((E14=""),"",VLOOKUP(E14,Prijave!$C$6:$E$81,2))</f>
        <v/>
      </c>
      <c r="G13" s="130"/>
      <c r="I13" s="121"/>
      <c r="K13" s="212"/>
    </row>
    <row r="14" spans="1:28" x14ac:dyDescent="0.2">
      <c r="B14" s="353"/>
      <c r="C14" s="354">
        <v>6</v>
      </c>
      <c r="D14" s="110" t="str">
        <f>IF((B14=""),"",VLOOKUP(B14,Prijave!$C$6:$E$81,2))</f>
        <v/>
      </c>
      <c r="E14" s="139"/>
      <c r="F14" s="132"/>
      <c r="G14" s="133" t="str">
        <f>IF((E14=""),"","("&amp;UPPER(VLOOKUP(E14,Prijave!$C$6:$E$81,3))&amp;")")</f>
        <v/>
      </c>
      <c r="I14" s="121"/>
      <c r="K14" s="212"/>
    </row>
    <row r="15" spans="1:28" x14ac:dyDescent="0.2">
      <c r="B15" s="353"/>
      <c r="C15" s="354"/>
      <c r="D15" s="140"/>
      <c r="E15" s="141" t="str">
        <f>IF((B14=""),"","("&amp;UPPER(VLOOKUP(B14,Prijave!$C$6:$E$81,3))&amp;")")</f>
        <v/>
      </c>
      <c r="G15" s="129"/>
      <c r="H15" s="114" t="str">
        <f>IF((G16=""),"",VLOOKUP(G16,Prijave!$C$6:$E$81,2))</f>
        <v/>
      </c>
      <c r="I15" s="134"/>
      <c r="K15" s="212"/>
    </row>
    <row r="16" spans="1:28" x14ac:dyDescent="0.2">
      <c r="B16" s="353"/>
      <c r="C16" s="354">
        <v>7</v>
      </c>
      <c r="D16" s="110" t="str">
        <f>IF((B16=""),"",VLOOKUP(B16,Prijave!$C$6:$E$81,2))</f>
        <v/>
      </c>
      <c r="E16" s="116"/>
      <c r="G16" s="131"/>
      <c r="H16" s="135"/>
      <c r="I16" s="136" t="str">
        <f>IF((G16=""),"","("&amp;UPPER(VLOOKUP(G16,Prijave!$C$6:$E$81,3))&amp;")")</f>
        <v/>
      </c>
      <c r="J16" s="113"/>
      <c r="K16" s="212"/>
    </row>
    <row r="17" spans="2:11" x14ac:dyDescent="0.2">
      <c r="B17" s="353"/>
      <c r="C17" s="354"/>
      <c r="D17" s="113"/>
      <c r="E17" s="117" t="str">
        <f>IF((B16=""),"","("&amp;UPPER(VLOOKUP(B16,Prijave!$C$6:$E$81,3))&amp;")")</f>
        <v/>
      </c>
      <c r="F17" s="114" t="str">
        <f>IF((E18=""),"",VLOOKUP(E18,Prijave!$C$6:$E$81,2))</f>
        <v/>
      </c>
      <c r="G17" s="134"/>
      <c r="K17" s="212"/>
    </row>
    <row r="18" spans="2:11" x14ac:dyDescent="0.2">
      <c r="B18" s="353"/>
      <c r="C18" s="354">
        <v>8</v>
      </c>
      <c r="D18" s="110" t="str">
        <f>IF((B18=""),"",VLOOKUP(B18,Prijave!$C$6:$E$81,2))</f>
        <v/>
      </c>
      <c r="E18" s="131"/>
      <c r="F18" s="135"/>
      <c r="G18" s="136" t="str">
        <f>IF((E18=""),"","("&amp;UPPER(VLOOKUP(E18,Prijave!$C$6:$E$81,3))&amp;")")</f>
        <v/>
      </c>
      <c r="H18" s="115"/>
      <c r="K18" s="212"/>
    </row>
    <row r="19" spans="2:11" x14ac:dyDescent="0.2">
      <c r="B19" s="353"/>
      <c r="C19" s="354"/>
      <c r="D19" s="140" t="s">
        <v>49</v>
      </c>
      <c r="E19" s="118" t="str">
        <f>IF((B18=""),"","("&amp;UPPER(VLOOKUP(B18,Prijave!$C$6:$E$81,3))&amp;")")</f>
        <v/>
      </c>
      <c r="K19" s="211"/>
    </row>
  </sheetData>
  <mergeCells count="18">
    <mergeCell ref="B18:B19"/>
    <mergeCell ref="C18:C19"/>
    <mergeCell ref="B12:B13"/>
    <mergeCell ref="C12:C13"/>
    <mergeCell ref="B14:B15"/>
    <mergeCell ref="C14:C15"/>
    <mergeCell ref="B16:B17"/>
    <mergeCell ref="C16:C17"/>
    <mergeCell ref="C1:K1"/>
    <mergeCell ref="C2:K2"/>
    <mergeCell ref="B10:B11"/>
    <mergeCell ref="C10:C11"/>
    <mergeCell ref="B4:B5"/>
    <mergeCell ref="C4:C5"/>
    <mergeCell ref="B6:B7"/>
    <mergeCell ref="C6:C7"/>
    <mergeCell ref="B8:B9"/>
    <mergeCell ref="C8:C9"/>
  </mergeCells>
  <phoneticPr fontId="10" type="noConversion"/>
  <printOptions horizontalCentered="1"/>
  <pageMargins left="0.15748031496062992" right="0.15748031496062992" top="0.47244094488188981" bottom="0.51181102362204722" header="0.11811023622047245" footer="0.118110236220472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tabColor theme="0" tint="-0.34998626667073579"/>
  </sheetPr>
  <dimension ref="A2:AP84"/>
  <sheetViews>
    <sheetView workbookViewId="0"/>
  </sheetViews>
  <sheetFormatPr defaultRowHeight="12.75" x14ac:dyDescent="0.2"/>
  <cols>
    <col min="1" max="7" width="2.5703125" style="12" customWidth="1"/>
    <col min="8" max="8" width="2.7109375" style="12" bestFit="1" customWidth="1"/>
    <col min="9" max="9" width="2.5703125" style="12" customWidth="1"/>
    <col min="10" max="10" width="1.7109375" style="12" customWidth="1"/>
    <col min="11" max="16" width="2.5703125" style="12" customWidth="1"/>
    <col min="17" max="17" width="2.5703125" style="66" customWidth="1"/>
    <col min="18" max="19" width="2.5703125" style="12" customWidth="1"/>
    <col min="20" max="20" width="2.5703125" style="35" customWidth="1"/>
    <col min="21" max="30" width="2.5703125" style="12" customWidth="1"/>
    <col min="31" max="31" width="1.7109375" style="12" customWidth="1"/>
    <col min="32" max="40" width="2.5703125" style="12" customWidth="1"/>
    <col min="41" max="41" width="2.5703125" style="36" customWidth="1"/>
    <col min="42" max="42" width="9.140625" style="67"/>
    <col min="43" max="16384" width="9.140625" style="12"/>
  </cols>
  <sheetData>
    <row r="2" spans="1:42" s="18" customFormat="1" ht="11.25" x14ac:dyDescent="0.2">
      <c r="A2" s="14" t="str">
        <f>Prijave!$D$3</f>
        <v>MLADINCI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6"/>
      <c r="R2" s="15"/>
      <c r="S2" s="15"/>
      <c r="T2" s="17"/>
      <c r="V2" s="14" t="str">
        <f>Prijave!$D$3</f>
        <v>MLADINCI</v>
      </c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6"/>
      <c r="AM2" s="15"/>
      <c r="AN2" s="15"/>
      <c r="AO2" s="15"/>
      <c r="AP2" s="19"/>
    </row>
    <row r="3" spans="1:42" s="18" customFormat="1" ht="11.25" x14ac:dyDescent="0.2">
      <c r="A3" s="15" t="s">
        <v>22</v>
      </c>
      <c r="B3" s="15"/>
      <c r="C3" s="15"/>
      <c r="D3" s="15"/>
      <c r="E3" s="15"/>
      <c r="F3" s="15"/>
      <c r="G3" s="20"/>
      <c r="H3" s="21"/>
      <c r="I3" s="22" t="s">
        <v>52</v>
      </c>
      <c r="J3" s="15"/>
      <c r="K3" s="15"/>
      <c r="L3" s="15"/>
      <c r="M3" s="15"/>
      <c r="N3" s="15"/>
      <c r="O3" s="15"/>
      <c r="P3" s="15"/>
      <c r="Q3" s="347"/>
      <c r="R3" s="347"/>
      <c r="S3" s="347"/>
      <c r="T3" s="348"/>
      <c r="V3" s="15" t="s">
        <v>22</v>
      </c>
      <c r="W3" s="15"/>
      <c r="X3" s="15"/>
      <c r="Y3" s="15"/>
      <c r="Z3" s="15"/>
      <c r="AA3" s="15"/>
      <c r="AB3" s="20"/>
      <c r="AC3" s="21"/>
      <c r="AD3" s="22" t="s">
        <v>52</v>
      </c>
      <c r="AE3" s="15"/>
      <c r="AF3" s="15"/>
      <c r="AG3" s="15"/>
      <c r="AH3" s="15"/>
      <c r="AI3" s="15"/>
      <c r="AJ3" s="15"/>
      <c r="AK3" s="15"/>
      <c r="AL3" s="349"/>
      <c r="AM3" s="349"/>
      <c r="AN3" s="349"/>
      <c r="AO3" s="15"/>
      <c r="AP3" s="19">
        <v>4</v>
      </c>
    </row>
    <row r="4" spans="1:42" s="18" customFormat="1" ht="11.25" x14ac:dyDescent="0.2">
      <c r="A4" s="15"/>
      <c r="B4" s="15"/>
      <c r="C4" s="15"/>
      <c r="D4" s="15"/>
      <c r="E4" s="15"/>
      <c r="F4" s="15"/>
      <c r="G4" s="23"/>
      <c r="H4" s="21"/>
      <c r="I4" s="15"/>
      <c r="J4" s="15"/>
      <c r="K4" s="15"/>
      <c r="L4" s="15"/>
      <c r="M4" s="15"/>
      <c r="N4" s="15"/>
      <c r="O4" s="15"/>
      <c r="P4" s="15"/>
      <c r="Q4" s="343"/>
      <c r="R4" s="344"/>
      <c r="S4" s="15"/>
      <c r="T4" s="17"/>
      <c r="V4" s="15"/>
      <c r="W4" s="15"/>
      <c r="X4" s="15"/>
      <c r="Y4" s="15"/>
      <c r="Z4" s="15"/>
      <c r="AA4" s="15"/>
      <c r="AB4" s="23"/>
      <c r="AC4" s="21"/>
      <c r="AD4" s="15"/>
      <c r="AE4" s="15"/>
      <c r="AF4" s="15"/>
      <c r="AG4" s="15"/>
      <c r="AH4" s="15"/>
      <c r="AI4" s="15"/>
      <c r="AJ4" s="15"/>
      <c r="AK4" s="15"/>
      <c r="AL4" s="343"/>
      <c r="AM4" s="344"/>
      <c r="AN4" s="15"/>
      <c r="AO4" s="15"/>
      <c r="AP4" s="19"/>
    </row>
    <row r="5" spans="1:42" s="26" customFormat="1" x14ac:dyDescent="0.2">
      <c r="A5" s="345" t="str">
        <f ca="1">INDIRECT("'Finalna skupina'!$D"&amp;$AP3)</f>
        <v/>
      </c>
      <c r="B5" s="345"/>
      <c r="C5" s="345"/>
      <c r="D5" s="345"/>
      <c r="E5" s="345"/>
      <c r="F5" s="345"/>
      <c r="G5" s="345"/>
      <c r="H5" s="345"/>
      <c r="I5" s="345"/>
      <c r="J5" s="24" t="s">
        <v>5</v>
      </c>
      <c r="K5" s="345" t="str">
        <f ca="1">INDIRECT("'Finalna skupina'!$D"&amp;$AP3+2)</f>
        <v/>
      </c>
      <c r="L5" s="345"/>
      <c r="M5" s="345"/>
      <c r="N5" s="345"/>
      <c r="O5" s="345"/>
      <c r="P5" s="345"/>
      <c r="Q5" s="345"/>
      <c r="R5" s="345"/>
      <c r="S5" s="345"/>
      <c r="T5" s="25"/>
      <c r="V5" s="345" t="str">
        <f ca="1">INDIRECT("'Finalna skupina'!$D"&amp;$AP3+4)</f>
        <v/>
      </c>
      <c r="W5" s="345"/>
      <c r="X5" s="345"/>
      <c r="Y5" s="345"/>
      <c r="Z5" s="345"/>
      <c r="AA5" s="345"/>
      <c r="AB5" s="345"/>
      <c r="AC5" s="345"/>
      <c r="AD5" s="345"/>
      <c r="AE5" s="24" t="s">
        <v>5</v>
      </c>
      <c r="AF5" s="345" t="str">
        <f ca="1">INDIRECT("'Finalna skupina'!$D"&amp;$AP3+6)</f>
        <v/>
      </c>
      <c r="AG5" s="345"/>
      <c r="AH5" s="345"/>
      <c r="AI5" s="345"/>
      <c r="AJ5" s="345"/>
      <c r="AK5" s="345"/>
      <c r="AL5" s="345"/>
      <c r="AM5" s="345"/>
      <c r="AN5" s="345"/>
      <c r="AO5" s="24"/>
      <c r="AP5" s="27"/>
    </row>
    <row r="6" spans="1:42" s="30" customFormat="1" ht="12" x14ac:dyDescent="0.2">
      <c r="A6" s="340" t="str">
        <f ca="1">INDIRECT("'Finalna skupina'!$E"&amp;$AP3+1)</f>
        <v/>
      </c>
      <c r="B6" s="340"/>
      <c r="C6" s="340"/>
      <c r="D6" s="340"/>
      <c r="E6" s="340"/>
      <c r="F6" s="340"/>
      <c r="G6" s="340"/>
      <c r="H6" s="340"/>
      <c r="I6" s="340"/>
      <c r="J6" s="28"/>
      <c r="K6" s="340" t="str">
        <f ca="1">INDIRECT("'Finalna skupina'!$E"&amp;$AP3+3)</f>
        <v/>
      </c>
      <c r="L6" s="340"/>
      <c r="M6" s="340"/>
      <c r="N6" s="340"/>
      <c r="O6" s="340"/>
      <c r="P6" s="340"/>
      <c r="Q6" s="340"/>
      <c r="R6" s="340"/>
      <c r="S6" s="340"/>
      <c r="T6" s="29"/>
      <c r="V6" s="340" t="str">
        <f ca="1">INDIRECT("'Finalna skupina'!$E"&amp;$AP3+5)</f>
        <v/>
      </c>
      <c r="W6" s="340"/>
      <c r="X6" s="340"/>
      <c r="Y6" s="340"/>
      <c r="Z6" s="340"/>
      <c r="AA6" s="340"/>
      <c r="AB6" s="340"/>
      <c r="AC6" s="340"/>
      <c r="AD6" s="340"/>
      <c r="AE6" s="28"/>
      <c r="AF6" s="340" t="str">
        <f ca="1">INDIRECT("'Finalna skupina'!$E"&amp;$AP3+7)</f>
        <v/>
      </c>
      <c r="AG6" s="340"/>
      <c r="AH6" s="340"/>
      <c r="AI6" s="340"/>
      <c r="AJ6" s="340"/>
      <c r="AK6" s="340"/>
      <c r="AL6" s="340"/>
      <c r="AM6" s="340"/>
      <c r="AN6" s="340"/>
      <c r="AO6" s="28"/>
      <c r="AP6" s="31"/>
    </row>
    <row r="7" spans="1:42" x14ac:dyDescent="0.2">
      <c r="A7" s="32"/>
      <c r="B7" s="32"/>
      <c r="C7" s="32"/>
      <c r="D7" s="32"/>
      <c r="E7" s="32"/>
      <c r="F7" s="32"/>
      <c r="G7" s="32"/>
      <c r="H7" s="32"/>
      <c r="I7" s="32"/>
      <c r="J7" s="33"/>
      <c r="K7" s="32"/>
      <c r="L7" s="32"/>
      <c r="M7" s="32"/>
      <c r="N7" s="32"/>
      <c r="O7" s="32"/>
      <c r="P7" s="32"/>
      <c r="Q7" s="34"/>
      <c r="R7" s="32"/>
      <c r="S7" s="32"/>
      <c r="V7" s="32"/>
      <c r="W7" s="32"/>
      <c r="X7" s="32"/>
      <c r="Y7" s="32"/>
      <c r="Z7" s="32"/>
      <c r="AA7" s="32"/>
      <c r="AB7" s="32"/>
      <c r="AC7" s="32"/>
      <c r="AD7" s="32"/>
      <c r="AE7" s="33"/>
      <c r="AF7" s="32"/>
      <c r="AG7" s="32"/>
      <c r="AH7" s="32"/>
      <c r="AI7" s="32"/>
      <c r="AJ7" s="32"/>
      <c r="AK7" s="32"/>
      <c r="AL7" s="34"/>
      <c r="AM7" s="32"/>
      <c r="AN7" s="32"/>
      <c r="AP7" s="37"/>
    </row>
    <row r="8" spans="1:42" s="4" customFormat="1" ht="9.75" x14ac:dyDescent="0.2">
      <c r="A8" s="38"/>
      <c r="B8" s="11" t="s">
        <v>6</v>
      </c>
      <c r="C8" s="11"/>
      <c r="D8" s="11" t="s">
        <v>7</v>
      </c>
      <c r="E8" s="11"/>
      <c r="F8" s="11" t="s">
        <v>23</v>
      </c>
      <c r="G8" s="11"/>
      <c r="H8" s="11" t="s">
        <v>24</v>
      </c>
      <c r="I8" s="11"/>
      <c r="J8" s="39"/>
      <c r="K8" s="11"/>
      <c r="L8" s="11" t="s">
        <v>6</v>
      </c>
      <c r="M8" s="11"/>
      <c r="N8" s="11" t="s">
        <v>7</v>
      </c>
      <c r="O8" s="11"/>
      <c r="P8" s="11" t="s">
        <v>25</v>
      </c>
      <c r="Q8" s="40"/>
      <c r="R8" s="11" t="s">
        <v>24</v>
      </c>
      <c r="S8" s="38"/>
      <c r="T8" s="5"/>
      <c r="V8" s="38"/>
      <c r="W8" s="11" t="s">
        <v>6</v>
      </c>
      <c r="X8" s="11"/>
      <c r="Y8" s="11" t="s">
        <v>7</v>
      </c>
      <c r="Z8" s="11"/>
      <c r="AA8" s="11" t="s">
        <v>25</v>
      </c>
      <c r="AB8" s="11"/>
      <c r="AC8" s="11" t="s">
        <v>24</v>
      </c>
      <c r="AD8" s="11"/>
      <c r="AE8" s="39"/>
      <c r="AF8" s="11"/>
      <c r="AG8" s="11" t="s">
        <v>6</v>
      </c>
      <c r="AH8" s="11"/>
      <c r="AI8" s="11" t="s">
        <v>7</v>
      </c>
      <c r="AJ8" s="11"/>
      <c r="AK8" s="11" t="s">
        <v>25</v>
      </c>
      <c r="AL8" s="40"/>
      <c r="AM8" s="11" t="s">
        <v>24</v>
      </c>
      <c r="AN8" s="38"/>
      <c r="AO8" s="6"/>
      <c r="AP8" s="41"/>
    </row>
    <row r="9" spans="1:42" s="4" customFormat="1" ht="9.75" x14ac:dyDescent="0.2">
      <c r="A9" s="38"/>
      <c r="B9" s="42"/>
      <c r="C9" s="11"/>
      <c r="D9" s="42"/>
      <c r="E9" s="11"/>
      <c r="F9" s="42"/>
      <c r="G9" s="11"/>
      <c r="H9" s="42"/>
      <c r="I9" s="11"/>
      <c r="J9" s="39"/>
      <c r="K9" s="11"/>
      <c r="L9" s="42"/>
      <c r="M9" s="11"/>
      <c r="N9" s="42"/>
      <c r="O9" s="11"/>
      <c r="P9" s="42"/>
      <c r="Q9" s="40"/>
      <c r="R9" s="42"/>
      <c r="S9" s="38"/>
      <c r="T9" s="5"/>
      <c r="V9" s="38"/>
      <c r="W9" s="42"/>
      <c r="X9" s="11"/>
      <c r="Y9" s="42"/>
      <c r="Z9" s="11"/>
      <c r="AA9" s="42"/>
      <c r="AB9" s="11"/>
      <c r="AC9" s="42"/>
      <c r="AD9" s="11"/>
      <c r="AE9" s="39"/>
      <c r="AF9" s="11"/>
      <c r="AG9" s="42"/>
      <c r="AH9" s="11"/>
      <c r="AI9" s="42"/>
      <c r="AJ9" s="11"/>
      <c r="AK9" s="42"/>
      <c r="AL9" s="40"/>
      <c r="AM9" s="42"/>
      <c r="AN9" s="38"/>
      <c r="AO9" s="6"/>
      <c r="AP9" s="41"/>
    </row>
    <row r="10" spans="1:42" s="18" customFormat="1" ht="11.2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16"/>
      <c r="K10" s="43"/>
      <c r="L10" s="43"/>
      <c r="M10" s="43"/>
      <c r="N10" s="43"/>
      <c r="O10" s="43"/>
      <c r="P10" s="43"/>
      <c r="Q10" s="23"/>
      <c r="R10" s="43"/>
      <c r="S10" s="43"/>
      <c r="T10" s="17"/>
      <c r="V10" s="43"/>
      <c r="W10" s="43"/>
      <c r="X10" s="43"/>
      <c r="Y10" s="43"/>
      <c r="Z10" s="43"/>
      <c r="AA10" s="43"/>
      <c r="AB10" s="43"/>
      <c r="AC10" s="43"/>
      <c r="AD10" s="43"/>
      <c r="AE10" s="16"/>
      <c r="AF10" s="43"/>
      <c r="AG10" s="43"/>
      <c r="AH10" s="43"/>
      <c r="AI10" s="43"/>
      <c r="AJ10" s="43"/>
      <c r="AK10" s="43"/>
      <c r="AL10" s="23"/>
      <c r="AM10" s="43"/>
      <c r="AN10" s="43"/>
      <c r="AO10" s="15"/>
      <c r="AP10" s="19"/>
    </row>
    <row r="11" spans="1:42" s="50" customFormat="1" ht="15.75" x14ac:dyDescent="0.25">
      <c r="B11" s="44"/>
      <c r="C11" s="44"/>
      <c r="D11" s="44" t="s">
        <v>26</v>
      </c>
      <c r="E11" s="44"/>
      <c r="F11" s="44"/>
      <c r="G11" s="44"/>
      <c r="H11" s="341"/>
      <c r="I11" s="341"/>
      <c r="J11" s="46" t="s">
        <v>8</v>
      </c>
      <c r="K11" s="47"/>
      <c r="L11" s="45"/>
      <c r="M11" s="44"/>
      <c r="N11" s="44"/>
      <c r="O11" s="44"/>
      <c r="P11" s="44"/>
      <c r="Q11" s="48"/>
      <c r="R11" s="44"/>
      <c r="S11" s="44"/>
      <c r="T11" s="49"/>
      <c r="W11" s="44"/>
      <c r="X11" s="44"/>
      <c r="Y11" s="44" t="s">
        <v>26</v>
      </c>
      <c r="Z11" s="44"/>
      <c r="AA11" s="44"/>
      <c r="AB11" s="44"/>
      <c r="AC11" s="341"/>
      <c r="AD11" s="341"/>
      <c r="AE11" s="46" t="s">
        <v>8</v>
      </c>
      <c r="AF11" s="47"/>
      <c r="AG11" s="45"/>
      <c r="AH11" s="44"/>
      <c r="AI11" s="44"/>
      <c r="AJ11" s="44"/>
      <c r="AK11" s="44"/>
      <c r="AL11" s="48"/>
      <c r="AM11" s="44"/>
      <c r="AN11" s="44"/>
      <c r="AO11" s="44"/>
      <c r="AP11" s="51"/>
    </row>
    <row r="12" spans="1:42" s="50" customFormat="1" ht="15.75" x14ac:dyDescent="0.25">
      <c r="B12" s="44"/>
      <c r="C12" s="44"/>
      <c r="D12" s="44" t="s">
        <v>27</v>
      </c>
      <c r="E12" s="44"/>
      <c r="F12" s="44"/>
      <c r="G12" s="44"/>
      <c r="H12" s="47"/>
      <c r="I12" s="45"/>
      <c r="J12" s="46" t="s">
        <v>8</v>
      </c>
      <c r="K12" s="47"/>
      <c r="L12" s="45"/>
      <c r="M12" s="44"/>
      <c r="N12" s="44"/>
      <c r="O12" s="44"/>
      <c r="P12" s="44"/>
      <c r="Q12" s="48"/>
      <c r="R12" s="44"/>
      <c r="S12" s="44"/>
      <c r="T12" s="49"/>
      <c r="W12" s="44"/>
      <c r="X12" s="44"/>
      <c r="Y12" s="44" t="s">
        <v>27</v>
      </c>
      <c r="Z12" s="44"/>
      <c r="AA12" s="44"/>
      <c r="AB12" s="44"/>
      <c r="AC12" s="47"/>
      <c r="AD12" s="45"/>
      <c r="AE12" s="46" t="s">
        <v>8</v>
      </c>
      <c r="AF12" s="47"/>
      <c r="AG12" s="45"/>
      <c r="AH12" s="44"/>
      <c r="AI12" s="44"/>
      <c r="AJ12" s="44"/>
      <c r="AK12" s="44"/>
      <c r="AL12" s="48"/>
      <c r="AM12" s="44"/>
      <c r="AN12" s="44"/>
      <c r="AO12" s="44"/>
      <c r="AP12" s="51"/>
    </row>
    <row r="13" spans="1:42" s="50" customFormat="1" ht="15.75" x14ac:dyDescent="0.25">
      <c r="B13" s="44"/>
      <c r="C13" s="44"/>
      <c r="D13" s="44" t="s">
        <v>28</v>
      </c>
      <c r="E13" s="44"/>
      <c r="F13" s="44"/>
      <c r="G13" s="44"/>
      <c r="H13" s="47"/>
      <c r="I13" s="45"/>
      <c r="J13" s="46" t="s">
        <v>8</v>
      </c>
      <c r="K13" s="47"/>
      <c r="L13" s="45"/>
      <c r="M13" s="44"/>
      <c r="N13" s="44"/>
      <c r="O13" s="44"/>
      <c r="P13" s="44"/>
      <c r="Q13" s="48"/>
      <c r="R13" s="44"/>
      <c r="S13" s="44"/>
      <c r="T13" s="49"/>
      <c r="W13" s="44"/>
      <c r="X13" s="44"/>
      <c r="Y13" s="44" t="s">
        <v>28</v>
      </c>
      <c r="Z13" s="44"/>
      <c r="AA13" s="44"/>
      <c r="AB13" s="44"/>
      <c r="AC13" s="47"/>
      <c r="AD13" s="45"/>
      <c r="AE13" s="46" t="s">
        <v>8</v>
      </c>
      <c r="AF13" s="47"/>
      <c r="AG13" s="45"/>
      <c r="AH13" s="44"/>
      <c r="AI13" s="44"/>
      <c r="AJ13" s="44"/>
      <c r="AK13" s="44"/>
      <c r="AL13" s="48"/>
      <c r="AM13" s="44"/>
      <c r="AN13" s="44"/>
      <c r="AO13" s="44"/>
      <c r="AP13" s="51"/>
    </row>
    <row r="14" spans="1:42" s="50" customFormat="1" ht="15.75" x14ac:dyDescent="0.25">
      <c r="B14" s="44"/>
      <c r="C14" s="44"/>
      <c r="D14" s="44" t="s">
        <v>29</v>
      </c>
      <c r="E14" s="44"/>
      <c r="F14" s="44"/>
      <c r="G14" s="44"/>
      <c r="H14" s="47"/>
      <c r="I14" s="45"/>
      <c r="J14" s="46" t="s">
        <v>8</v>
      </c>
      <c r="K14" s="47"/>
      <c r="L14" s="45"/>
      <c r="M14" s="44"/>
      <c r="N14" s="44"/>
      <c r="O14" s="44"/>
      <c r="P14" s="44"/>
      <c r="Q14" s="48"/>
      <c r="R14" s="44"/>
      <c r="S14" s="44"/>
      <c r="T14" s="49"/>
      <c r="W14" s="44"/>
      <c r="X14" s="44"/>
      <c r="Y14" s="44" t="s">
        <v>29</v>
      </c>
      <c r="Z14" s="44"/>
      <c r="AA14" s="44"/>
      <c r="AB14" s="44"/>
      <c r="AC14" s="47"/>
      <c r="AD14" s="45"/>
      <c r="AE14" s="46" t="s">
        <v>8</v>
      </c>
      <c r="AF14" s="47"/>
      <c r="AG14" s="45"/>
      <c r="AH14" s="44"/>
      <c r="AI14" s="44"/>
      <c r="AJ14" s="44"/>
      <c r="AK14" s="44"/>
      <c r="AL14" s="48"/>
      <c r="AM14" s="44"/>
      <c r="AN14" s="44"/>
      <c r="AO14" s="44"/>
      <c r="AP14" s="51"/>
    </row>
    <row r="15" spans="1:42" s="50" customFormat="1" ht="15.75" x14ac:dyDescent="0.25">
      <c r="B15" s="44"/>
      <c r="C15" s="44"/>
      <c r="D15" s="44" t="s">
        <v>30</v>
      </c>
      <c r="E15" s="44"/>
      <c r="F15" s="44"/>
      <c r="G15" s="44"/>
      <c r="H15" s="47"/>
      <c r="I15" s="45"/>
      <c r="J15" s="46" t="s">
        <v>8</v>
      </c>
      <c r="K15" s="47"/>
      <c r="L15" s="45"/>
      <c r="M15" s="44"/>
      <c r="N15" s="44"/>
      <c r="O15" s="44"/>
      <c r="P15" s="44"/>
      <c r="Q15" s="48"/>
      <c r="R15" s="44"/>
      <c r="S15" s="44"/>
      <c r="T15" s="49"/>
      <c r="W15" s="44"/>
      <c r="X15" s="44"/>
      <c r="Y15" s="44" t="s">
        <v>30</v>
      </c>
      <c r="Z15" s="44"/>
      <c r="AA15" s="44"/>
      <c r="AB15" s="44"/>
      <c r="AC15" s="47"/>
      <c r="AD15" s="45"/>
      <c r="AE15" s="46" t="s">
        <v>8</v>
      </c>
      <c r="AF15" s="47"/>
      <c r="AG15" s="45"/>
      <c r="AH15" s="44"/>
      <c r="AI15" s="44"/>
      <c r="AJ15" s="44"/>
      <c r="AK15" s="44"/>
      <c r="AL15" s="48"/>
      <c r="AM15" s="44"/>
      <c r="AN15" s="44"/>
      <c r="AO15" s="44"/>
      <c r="AP15" s="51"/>
    </row>
    <row r="16" spans="1:42" s="50" customFormat="1" ht="15.75" x14ac:dyDescent="0.25">
      <c r="B16" s="44"/>
      <c r="C16" s="44"/>
      <c r="D16" s="44" t="s">
        <v>62</v>
      </c>
      <c r="E16" s="44"/>
      <c r="F16" s="44"/>
      <c r="G16" s="44"/>
      <c r="H16" s="356" t="str">
        <f>IF(OR((Prijave!$D$3="ČLANI"),(Prijave!$D$3="ČLANICE"),(Prijave!$D$3="ČLANI DO 21 LET"),(Prijave!$D$3="ČLANICE DO 21 LET")),"","X")</f>
        <v>X</v>
      </c>
      <c r="I16" s="356"/>
      <c r="J16" s="46" t="s">
        <v>8</v>
      </c>
      <c r="K16" s="356" t="str">
        <f>IF(OR((Prijave!$D$3="ČLANI"),(Prijave!$D$3="ČLANICE"),(Prijave!$D$3="ČLANI DO 21 LET"),(Prijave!$D$3="ČLANICE DO 21 LET")),"","X")</f>
        <v>X</v>
      </c>
      <c r="L16" s="356"/>
      <c r="M16" s="44"/>
      <c r="N16" s="44"/>
      <c r="O16" s="44"/>
      <c r="P16" s="44"/>
      <c r="Q16" s="48"/>
      <c r="R16" s="44"/>
      <c r="S16" s="44"/>
      <c r="T16" s="49"/>
      <c r="W16" s="44"/>
      <c r="X16" s="44"/>
      <c r="Y16" s="44" t="s">
        <v>62</v>
      </c>
      <c r="Z16" s="44"/>
      <c r="AA16" s="44"/>
      <c r="AB16" s="44"/>
      <c r="AC16" s="356" t="str">
        <f>IF(OR((Prijave!$D$3="ČLANI"),(Prijave!$D$3="ČLANICE"),(Prijave!$D$3="ČLANI DO 21 LET"),(Prijave!$D$3="ČLANICE DO 21 LET")),"","X")</f>
        <v>X</v>
      </c>
      <c r="AD16" s="356"/>
      <c r="AE16" s="46" t="s">
        <v>8</v>
      </c>
      <c r="AF16" s="356" t="str">
        <f>IF(OR((Prijave!$D$3="ČLANI"),(Prijave!$D$3="ČLANICE"),(Prijave!$D$3="ČLANI DO 21 LET"),(Prijave!$D$3="ČLANICE DO 21 LET")),"","X")</f>
        <v>X</v>
      </c>
      <c r="AG16" s="356"/>
      <c r="AH16" s="44"/>
      <c r="AI16" s="44"/>
      <c r="AJ16" s="44"/>
      <c r="AK16" s="44"/>
      <c r="AL16" s="48"/>
      <c r="AM16" s="44"/>
      <c r="AN16" s="44"/>
      <c r="AO16" s="44"/>
      <c r="AP16" s="51"/>
    </row>
    <row r="17" spans="1:42" s="50" customFormat="1" ht="15.75" x14ac:dyDescent="0.25">
      <c r="B17" s="44"/>
      <c r="C17" s="44"/>
      <c r="D17" s="44" t="s">
        <v>63</v>
      </c>
      <c r="E17" s="44"/>
      <c r="F17" s="44"/>
      <c r="G17" s="44"/>
      <c r="H17" s="356" t="str">
        <f>IF(OR((Prijave!$D$3="ČLANI"),(Prijave!$D$3="ČLANICE"),(Prijave!$D$3="ČLANI DO 21 LET"),(Prijave!$D$3="ČLANICE DO 21 LET")),"","X")</f>
        <v>X</v>
      </c>
      <c r="I17" s="356"/>
      <c r="J17" s="46" t="s">
        <v>8</v>
      </c>
      <c r="K17" s="356" t="str">
        <f>IF(OR((Prijave!$D$3="ČLANI"),(Prijave!$D$3="ČLANICE"),(Prijave!$D$3="ČLANI DO 21 LET"),(Prijave!$D$3="ČLANICE DO 21 LET")),"","X")</f>
        <v>X</v>
      </c>
      <c r="L17" s="356"/>
      <c r="M17" s="44"/>
      <c r="N17" s="44"/>
      <c r="O17" s="44"/>
      <c r="P17" s="44"/>
      <c r="Q17" s="48"/>
      <c r="R17" s="44"/>
      <c r="S17" s="44"/>
      <c r="T17" s="49"/>
      <c r="W17" s="44"/>
      <c r="X17" s="44"/>
      <c r="Y17" s="44" t="s">
        <v>63</v>
      </c>
      <c r="Z17" s="44"/>
      <c r="AA17" s="44"/>
      <c r="AB17" s="44"/>
      <c r="AC17" s="356" t="str">
        <f>IF(OR((Prijave!$D$3="ČLANI"),(Prijave!$D$3="ČLANICE"),(Prijave!$D$3="ČLANI DO 21 LET"),(Prijave!$D$3="ČLANICE DO 21 LET")),"","X")</f>
        <v>X</v>
      </c>
      <c r="AD17" s="356"/>
      <c r="AE17" s="46" t="s">
        <v>8</v>
      </c>
      <c r="AF17" s="356" t="str">
        <f>IF(OR((Prijave!$D$3="ČLANI"),(Prijave!$D$3="ČLANICE"),(Prijave!$D$3="ČLANI DO 21 LET"),(Prijave!$D$3="ČLANICE DO 21 LET")),"","X")</f>
        <v>X</v>
      </c>
      <c r="AG17" s="356"/>
      <c r="AH17" s="44"/>
      <c r="AI17" s="44"/>
      <c r="AJ17" s="44"/>
      <c r="AK17" s="44"/>
      <c r="AL17" s="48"/>
      <c r="AM17" s="44"/>
      <c r="AN17" s="44"/>
      <c r="AO17" s="44"/>
      <c r="AP17" s="51"/>
    </row>
    <row r="18" spans="1:42" s="57" customFormat="1" ht="15.75" thickBot="1" x14ac:dyDescent="0.3">
      <c r="B18" s="53"/>
      <c r="C18" s="52" t="s">
        <v>31</v>
      </c>
      <c r="D18" s="53"/>
      <c r="E18" s="53"/>
      <c r="F18" s="53"/>
      <c r="G18" s="53"/>
      <c r="H18" s="68"/>
      <c r="I18" s="69"/>
      <c r="J18" s="54" t="s">
        <v>8</v>
      </c>
      <c r="K18" s="68"/>
      <c r="L18" s="69"/>
      <c r="M18" s="53"/>
      <c r="N18" s="53"/>
      <c r="O18" s="53"/>
      <c r="P18" s="53"/>
      <c r="Q18" s="55"/>
      <c r="R18" s="53"/>
      <c r="S18" s="53"/>
      <c r="T18" s="56"/>
      <c r="W18" s="53"/>
      <c r="X18" s="52" t="s">
        <v>31</v>
      </c>
      <c r="Y18" s="53"/>
      <c r="Z18" s="53"/>
      <c r="AA18" s="53"/>
      <c r="AB18" s="53"/>
      <c r="AC18" s="68"/>
      <c r="AD18" s="69"/>
      <c r="AE18" s="54" t="s">
        <v>8</v>
      </c>
      <c r="AF18" s="68"/>
      <c r="AG18" s="69"/>
      <c r="AH18" s="53"/>
      <c r="AI18" s="53"/>
      <c r="AJ18" s="53"/>
      <c r="AK18" s="53"/>
      <c r="AL18" s="55"/>
      <c r="AM18" s="53"/>
      <c r="AN18" s="53"/>
      <c r="AO18" s="53"/>
      <c r="AP18" s="58"/>
    </row>
    <row r="19" spans="1:42" s="1" customFormat="1" ht="12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9"/>
      <c r="R19" s="2"/>
      <c r="S19" s="2"/>
      <c r="T19" s="60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59"/>
      <c r="AM19" s="2"/>
      <c r="AN19" s="2"/>
      <c r="AO19" s="2"/>
      <c r="AP19" s="61"/>
    </row>
    <row r="20" spans="1:42" x14ac:dyDescent="0.2">
      <c r="A20" s="36" t="s">
        <v>32</v>
      </c>
      <c r="B20" s="36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3"/>
      <c r="R20" s="62"/>
      <c r="S20" s="36"/>
      <c r="V20" s="36" t="s">
        <v>32</v>
      </c>
      <c r="W20" s="36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3"/>
      <c r="AM20" s="62"/>
      <c r="AN20" s="36"/>
      <c r="AP20" s="37"/>
    </row>
    <row r="21" spans="1:42" x14ac:dyDescent="0.2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3"/>
      <c r="R21" s="62"/>
      <c r="S21" s="62"/>
      <c r="T21" s="64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3"/>
      <c r="AM21" s="62"/>
      <c r="AN21" s="62"/>
      <c r="AP21" s="37"/>
    </row>
    <row r="23" spans="1:42" s="18" customFormat="1" ht="11.25" x14ac:dyDescent="0.2">
      <c r="A23" s="14" t="str">
        <f>Prijave!$D$3</f>
        <v>MLADINCI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6"/>
      <c r="R23" s="15"/>
      <c r="S23" s="15"/>
      <c r="T23" s="17"/>
      <c r="V23" s="14" t="str">
        <f>Prijave!$D$3</f>
        <v>MLADINCI</v>
      </c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6"/>
      <c r="AM23" s="15"/>
      <c r="AN23" s="15"/>
      <c r="AO23" s="15"/>
      <c r="AP23" s="19"/>
    </row>
    <row r="24" spans="1:42" s="18" customFormat="1" ht="11.25" x14ac:dyDescent="0.2">
      <c r="A24" s="15" t="s">
        <v>22</v>
      </c>
      <c r="B24" s="15"/>
      <c r="C24" s="15"/>
      <c r="D24" s="15"/>
      <c r="E24" s="15"/>
      <c r="F24" s="15"/>
      <c r="G24" s="20"/>
      <c r="H24" s="21"/>
      <c r="I24" s="22" t="s">
        <v>52</v>
      </c>
      <c r="J24" s="15"/>
      <c r="K24" s="15"/>
      <c r="L24" s="15"/>
      <c r="M24" s="15"/>
      <c r="N24" s="15"/>
      <c r="O24" s="15"/>
      <c r="P24" s="15"/>
      <c r="Q24" s="347"/>
      <c r="R24" s="347"/>
      <c r="S24" s="347"/>
      <c r="T24" s="348"/>
      <c r="V24" s="15" t="s">
        <v>22</v>
      </c>
      <c r="W24" s="15"/>
      <c r="X24" s="15"/>
      <c r="Y24" s="15"/>
      <c r="Z24" s="15"/>
      <c r="AA24" s="15"/>
      <c r="AB24" s="20"/>
      <c r="AC24" s="21"/>
      <c r="AD24" s="22" t="s">
        <v>52</v>
      </c>
      <c r="AE24" s="15"/>
      <c r="AF24" s="15"/>
      <c r="AG24" s="15"/>
      <c r="AH24" s="15"/>
      <c r="AI24" s="15"/>
      <c r="AJ24" s="15"/>
      <c r="AK24" s="15"/>
      <c r="AL24" s="349"/>
      <c r="AM24" s="349"/>
      <c r="AN24" s="349"/>
      <c r="AO24" s="15"/>
      <c r="AP24" s="19">
        <f>AP3+8</f>
        <v>12</v>
      </c>
    </row>
    <row r="25" spans="1:42" s="18" customFormat="1" ht="11.25" x14ac:dyDescent="0.2">
      <c r="A25" s="15"/>
      <c r="B25" s="15"/>
      <c r="C25" s="15"/>
      <c r="D25" s="15"/>
      <c r="E25" s="15"/>
      <c r="F25" s="15"/>
      <c r="G25" s="23"/>
      <c r="H25" s="21"/>
      <c r="I25" s="15"/>
      <c r="J25" s="15"/>
      <c r="K25" s="15"/>
      <c r="L25" s="15"/>
      <c r="M25" s="15"/>
      <c r="N25" s="15"/>
      <c r="O25" s="15"/>
      <c r="P25" s="15"/>
      <c r="Q25" s="343"/>
      <c r="R25" s="344"/>
      <c r="S25" s="15"/>
      <c r="T25" s="17"/>
      <c r="V25" s="15"/>
      <c r="W25" s="15"/>
      <c r="X25" s="15"/>
      <c r="Y25" s="15"/>
      <c r="Z25" s="15"/>
      <c r="AA25" s="15"/>
      <c r="AB25" s="23"/>
      <c r="AC25" s="21"/>
      <c r="AD25" s="15"/>
      <c r="AE25" s="15"/>
      <c r="AF25" s="15"/>
      <c r="AG25" s="15"/>
      <c r="AH25" s="15"/>
      <c r="AI25" s="15"/>
      <c r="AJ25" s="15"/>
      <c r="AK25" s="15"/>
      <c r="AL25" s="343"/>
      <c r="AM25" s="344"/>
      <c r="AN25" s="15"/>
      <c r="AO25" s="15"/>
      <c r="AP25" s="19"/>
    </row>
    <row r="26" spans="1:42" s="26" customFormat="1" x14ac:dyDescent="0.2">
      <c r="A26" s="345" t="str">
        <f ca="1">INDIRECT("'Finalna skupina'!$D"&amp;$AP24)</f>
        <v/>
      </c>
      <c r="B26" s="345"/>
      <c r="C26" s="345"/>
      <c r="D26" s="345"/>
      <c r="E26" s="345"/>
      <c r="F26" s="345"/>
      <c r="G26" s="345"/>
      <c r="H26" s="345"/>
      <c r="I26" s="345"/>
      <c r="J26" s="24" t="s">
        <v>5</v>
      </c>
      <c r="K26" s="345" t="str">
        <f ca="1">INDIRECT("'Finalna skupina'!$D"&amp;$AP24+2)</f>
        <v/>
      </c>
      <c r="L26" s="345"/>
      <c r="M26" s="345"/>
      <c r="N26" s="345"/>
      <c r="O26" s="345"/>
      <c r="P26" s="345"/>
      <c r="Q26" s="345"/>
      <c r="R26" s="345"/>
      <c r="S26" s="345"/>
      <c r="T26" s="25"/>
      <c r="V26" s="345" t="str">
        <f ca="1">INDIRECT("'Finalna skupina'!$D"&amp;$AP24+4)</f>
        <v/>
      </c>
      <c r="W26" s="345"/>
      <c r="X26" s="345"/>
      <c r="Y26" s="345"/>
      <c r="Z26" s="345"/>
      <c r="AA26" s="345"/>
      <c r="AB26" s="345"/>
      <c r="AC26" s="345"/>
      <c r="AD26" s="345"/>
      <c r="AE26" s="24" t="s">
        <v>5</v>
      </c>
      <c r="AF26" s="345" t="str">
        <f ca="1">INDIRECT("'Finalna skupina'!$D"&amp;$AP24+6)</f>
        <v/>
      </c>
      <c r="AG26" s="345"/>
      <c r="AH26" s="345"/>
      <c r="AI26" s="345"/>
      <c r="AJ26" s="345"/>
      <c r="AK26" s="345"/>
      <c r="AL26" s="345"/>
      <c r="AM26" s="345"/>
      <c r="AN26" s="345"/>
      <c r="AO26" s="24"/>
      <c r="AP26" s="27"/>
    </row>
    <row r="27" spans="1:42" s="30" customFormat="1" ht="12" x14ac:dyDescent="0.2">
      <c r="A27" s="340" t="str">
        <f ca="1">INDIRECT("'Finalna skupina'!$E"&amp;$AP24+1)</f>
        <v/>
      </c>
      <c r="B27" s="340"/>
      <c r="C27" s="340"/>
      <c r="D27" s="340"/>
      <c r="E27" s="340"/>
      <c r="F27" s="340"/>
      <c r="G27" s="340"/>
      <c r="H27" s="340"/>
      <c r="I27" s="340"/>
      <c r="J27" s="28"/>
      <c r="K27" s="340" t="str">
        <f ca="1">INDIRECT("'Finalna skupina'!$E"&amp;$AP24+3)</f>
        <v/>
      </c>
      <c r="L27" s="340"/>
      <c r="M27" s="340"/>
      <c r="N27" s="340"/>
      <c r="O27" s="340"/>
      <c r="P27" s="340"/>
      <c r="Q27" s="340"/>
      <c r="R27" s="340"/>
      <c r="S27" s="340"/>
      <c r="T27" s="29"/>
      <c r="V27" s="340" t="str">
        <f ca="1">INDIRECT("'Finalna skupina'!$E"&amp;$AP24+5)</f>
        <v/>
      </c>
      <c r="W27" s="340"/>
      <c r="X27" s="340"/>
      <c r="Y27" s="340"/>
      <c r="Z27" s="340"/>
      <c r="AA27" s="340"/>
      <c r="AB27" s="340"/>
      <c r="AC27" s="340"/>
      <c r="AD27" s="340"/>
      <c r="AE27" s="28"/>
      <c r="AF27" s="340" t="str">
        <f ca="1">INDIRECT("'Finalna skupina'!$E"&amp;$AP24+7)</f>
        <v/>
      </c>
      <c r="AG27" s="340"/>
      <c r="AH27" s="340"/>
      <c r="AI27" s="340"/>
      <c r="AJ27" s="340"/>
      <c r="AK27" s="340"/>
      <c r="AL27" s="340"/>
      <c r="AM27" s="340"/>
      <c r="AN27" s="340"/>
      <c r="AO27" s="28"/>
      <c r="AP27" s="31"/>
    </row>
    <row r="28" spans="1:42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3"/>
      <c r="K28" s="32"/>
      <c r="L28" s="32"/>
      <c r="M28" s="32"/>
      <c r="N28" s="32"/>
      <c r="O28" s="32"/>
      <c r="P28" s="32"/>
      <c r="Q28" s="34"/>
      <c r="R28" s="32"/>
      <c r="S28" s="32"/>
      <c r="V28" s="32"/>
      <c r="W28" s="32"/>
      <c r="X28" s="32"/>
      <c r="Y28" s="32"/>
      <c r="Z28" s="32"/>
      <c r="AA28" s="32"/>
      <c r="AB28" s="32"/>
      <c r="AC28" s="32"/>
      <c r="AD28" s="32"/>
      <c r="AE28" s="33"/>
      <c r="AF28" s="32"/>
      <c r="AG28" s="32"/>
      <c r="AH28" s="32"/>
      <c r="AI28" s="32"/>
      <c r="AJ28" s="32"/>
      <c r="AK28" s="32"/>
      <c r="AL28" s="34"/>
      <c r="AM28" s="32"/>
      <c r="AN28" s="32"/>
      <c r="AP28" s="37"/>
    </row>
    <row r="29" spans="1:42" s="4" customFormat="1" ht="9.75" x14ac:dyDescent="0.2">
      <c r="A29" s="38"/>
      <c r="B29" s="11" t="s">
        <v>6</v>
      </c>
      <c r="C29" s="11"/>
      <c r="D29" s="11" t="s">
        <v>7</v>
      </c>
      <c r="E29" s="11"/>
      <c r="F29" s="11" t="s">
        <v>23</v>
      </c>
      <c r="G29" s="11"/>
      <c r="H29" s="11" t="s">
        <v>24</v>
      </c>
      <c r="I29" s="11"/>
      <c r="J29" s="39"/>
      <c r="K29" s="11"/>
      <c r="L29" s="11" t="s">
        <v>6</v>
      </c>
      <c r="M29" s="11"/>
      <c r="N29" s="11" t="s">
        <v>7</v>
      </c>
      <c r="O29" s="11"/>
      <c r="P29" s="11" t="s">
        <v>25</v>
      </c>
      <c r="Q29" s="40"/>
      <c r="R29" s="11" t="s">
        <v>24</v>
      </c>
      <c r="S29" s="38"/>
      <c r="T29" s="5"/>
      <c r="V29" s="38"/>
      <c r="W29" s="11" t="s">
        <v>6</v>
      </c>
      <c r="X29" s="11"/>
      <c r="Y29" s="11" t="s">
        <v>7</v>
      </c>
      <c r="Z29" s="11"/>
      <c r="AA29" s="11" t="s">
        <v>25</v>
      </c>
      <c r="AB29" s="11"/>
      <c r="AC29" s="11" t="s">
        <v>24</v>
      </c>
      <c r="AD29" s="11"/>
      <c r="AE29" s="39"/>
      <c r="AF29" s="11"/>
      <c r="AG29" s="11" t="s">
        <v>6</v>
      </c>
      <c r="AH29" s="11"/>
      <c r="AI29" s="11" t="s">
        <v>7</v>
      </c>
      <c r="AJ29" s="11"/>
      <c r="AK29" s="11" t="s">
        <v>25</v>
      </c>
      <c r="AL29" s="40"/>
      <c r="AM29" s="11" t="s">
        <v>24</v>
      </c>
      <c r="AN29" s="38"/>
      <c r="AO29" s="6"/>
      <c r="AP29" s="41"/>
    </row>
    <row r="30" spans="1:42" s="4" customFormat="1" ht="9.75" x14ac:dyDescent="0.2">
      <c r="A30" s="38"/>
      <c r="B30" s="42"/>
      <c r="C30" s="11"/>
      <c r="D30" s="42"/>
      <c r="E30" s="11"/>
      <c r="F30" s="42"/>
      <c r="G30" s="11"/>
      <c r="H30" s="42"/>
      <c r="I30" s="11"/>
      <c r="J30" s="39"/>
      <c r="K30" s="11"/>
      <c r="L30" s="42"/>
      <c r="M30" s="11"/>
      <c r="N30" s="42"/>
      <c r="O30" s="11"/>
      <c r="P30" s="42"/>
      <c r="Q30" s="40"/>
      <c r="R30" s="42"/>
      <c r="S30" s="38"/>
      <c r="T30" s="5"/>
      <c r="V30" s="38"/>
      <c r="W30" s="42"/>
      <c r="X30" s="11"/>
      <c r="Y30" s="42"/>
      <c r="Z30" s="11"/>
      <c r="AA30" s="42"/>
      <c r="AB30" s="11"/>
      <c r="AC30" s="42"/>
      <c r="AD30" s="11"/>
      <c r="AE30" s="39"/>
      <c r="AF30" s="11"/>
      <c r="AG30" s="42"/>
      <c r="AH30" s="11"/>
      <c r="AI30" s="42"/>
      <c r="AJ30" s="11"/>
      <c r="AK30" s="42"/>
      <c r="AL30" s="40"/>
      <c r="AM30" s="42"/>
      <c r="AN30" s="38"/>
      <c r="AO30" s="6"/>
      <c r="AP30" s="41"/>
    </row>
    <row r="31" spans="1:42" s="18" customFormat="1" ht="11.25" x14ac:dyDescent="0.2">
      <c r="A31" s="43"/>
      <c r="B31" s="43"/>
      <c r="C31" s="43"/>
      <c r="D31" s="43"/>
      <c r="E31" s="43"/>
      <c r="F31" s="43"/>
      <c r="G31" s="43"/>
      <c r="H31" s="43"/>
      <c r="I31" s="43"/>
      <c r="J31" s="16"/>
      <c r="K31" s="43"/>
      <c r="L31" s="43"/>
      <c r="M31" s="43"/>
      <c r="N31" s="43"/>
      <c r="O31" s="43"/>
      <c r="P31" s="43"/>
      <c r="Q31" s="23"/>
      <c r="R31" s="43"/>
      <c r="S31" s="43"/>
      <c r="T31" s="17"/>
      <c r="V31" s="43"/>
      <c r="W31" s="43"/>
      <c r="X31" s="43"/>
      <c r="Y31" s="43"/>
      <c r="Z31" s="43"/>
      <c r="AA31" s="43"/>
      <c r="AB31" s="43"/>
      <c r="AC31" s="43"/>
      <c r="AD31" s="43"/>
      <c r="AE31" s="16"/>
      <c r="AF31" s="43"/>
      <c r="AG31" s="43"/>
      <c r="AH31" s="43"/>
      <c r="AI31" s="43"/>
      <c r="AJ31" s="43"/>
      <c r="AK31" s="43"/>
      <c r="AL31" s="23"/>
      <c r="AM31" s="43"/>
      <c r="AN31" s="43"/>
      <c r="AO31" s="15"/>
      <c r="AP31" s="19"/>
    </row>
    <row r="32" spans="1:42" s="50" customFormat="1" ht="15.75" x14ac:dyDescent="0.25">
      <c r="B32" s="44"/>
      <c r="C32" s="44"/>
      <c r="D32" s="44" t="s">
        <v>26</v>
      </c>
      <c r="E32" s="44"/>
      <c r="F32" s="44"/>
      <c r="G32" s="44"/>
      <c r="H32" s="341"/>
      <c r="I32" s="341"/>
      <c r="J32" s="46" t="s">
        <v>8</v>
      </c>
      <c r="K32" s="47"/>
      <c r="L32" s="45"/>
      <c r="M32" s="44"/>
      <c r="N32" s="44"/>
      <c r="O32" s="44"/>
      <c r="P32" s="44"/>
      <c r="Q32" s="48"/>
      <c r="R32" s="44"/>
      <c r="S32" s="44"/>
      <c r="T32" s="49"/>
      <c r="W32" s="44"/>
      <c r="X32" s="44"/>
      <c r="Y32" s="44" t="s">
        <v>26</v>
      </c>
      <c r="Z32" s="44"/>
      <c r="AA32" s="44"/>
      <c r="AB32" s="44"/>
      <c r="AC32" s="341"/>
      <c r="AD32" s="341"/>
      <c r="AE32" s="46" t="s">
        <v>8</v>
      </c>
      <c r="AF32" s="47"/>
      <c r="AG32" s="45"/>
      <c r="AH32" s="44"/>
      <c r="AI32" s="44"/>
      <c r="AJ32" s="44"/>
      <c r="AK32" s="44"/>
      <c r="AL32" s="48"/>
      <c r="AM32" s="44"/>
      <c r="AN32" s="44"/>
      <c r="AO32" s="44"/>
      <c r="AP32" s="51"/>
    </row>
    <row r="33" spans="1:42" s="50" customFormat="1" ht="15.75" x14ac:dyDescent="0.25">
      <c r="B33" s="44"/>
      <c r="C33" s="44"/>
      <c r="D33" s="44" t="s">
        <v>27</v>
      </c>
      <c r="E33" s="44"/>
      <c r="F33" s="44"/>
      <c r="G33" s="44"/>
      <c r="H33" s="47"/>
      <c r="I33" s="45"/>
      <c r="J33" s="46" t="s">
        <v>8</v>
      </c>
      <c r="K33" s="47"/>
      <c r="L33" s="45"/>
      <c r="M33" s="44"/>
      <c r="N33" s="44"/>
      <c r="O33" s="44"/>
      <c r="P33" s="44"/>
      <c r="Q33" s="48"/>
      <c r="R33" s="44"/>
      <c r="S33" s="44"/>
      <c r="T33" s="49"/>
      <c r="W33" s="44"/>
      <c r="X33" s="44"/>
      <c r="Y33" s="44" t="s">
        <v>27</v>
      </c>
      <c r="Z33" s="44"/>
      <c r="AA33" s="44"/>
      <c r="AB33" s="44"/>
      <c r="AC33" s="47"/>
      <c r="AD33" s="45"/>
      <c r="AE33" s="46" t="s">
        <v>8</v>
      </c>
      <c r="AF33" s="47"/>
      <c r="AG33" s="45"/>
      <c r="AH33" s="44"/>
      <c r="AI33" s="44"/>
      <c r="AJ33" s="44"/>
      <c r="AK33" s="44"/>
      <c r="AL33" s="48"/>
      <c r="AM33" s="44"/>
      <c r="AN33" s="44"/>
      <c r="AO33" s="44"/>
      <c r="AP33" s="51"/>
    </row>
    <row r="34" spans="1:42" s="50" customFormat="1" ht="15.75" x14ac:dyDescent="0.25">
      <c r="B34" s="44"/>
      <c r="C34" s="44"/>
      <c r="D34" s="44" t="s">
        <v>28</v>
      </c>
      <c r="E34" s="44"/>
      <c r="F34" s="44"/>
      <c r="G34" s="44"/>
      <c r="H34" s="47"/>
      <c r="I34" s="45"/>
      <c r="J34" s="46" t="s">
        <v>8</v>
      </c>
      <c r="K34" s="47"/>
      <c r="L34" s="45"/>
      <c r="M34" s="44"/>
      <c r="N34" s="44"/>
      <c r="O34" s="44"/>
      <c r="P34" s="44"/>
      <c r="Q34" s="48"/>
      <c r="R34" s="44"/>
      <c r="S34" s="44"/>
      <c r="T34" s="49"/>
      <c r="W34" s="44"/>
      <c r="X34" s="44"/>
      <c r="Y34" s="44" t="s">
        <v>28</v>
      </c>
      <c r="Z34" s="44"/>
      <c r="AA34" s="44"/>
      <c r="AB34" s="44"/>
      <c r="AC34" s="47"/>
      <c r="AD34" s="45"/>
      <c r="AE34" s="46" t="s">
        <v>8</v>
      </c>
      <c r="AF34" s="47"/>
      <c r="AG34" s="45"/>
      <c r="AH34" s="44"/>
      <c r="AI34" s="44"/>
      <c r="AJ34" s="44"/>
      <c r="AK34" s="44"/>
      <c r="AL34" s="48"/>
      <c r="AM34" s="44"/>
      <c r="AN34" s="44"/>
      <c r="AO34" s="44"/>
      <c r="AP34" s="51"/>
    </row>
    <row r="35" spans="1:42" s="50" customFormat="1" ht="15.75" x14ac:dyDescent="0.25">
      <c r="B35" s="44"/>
      <c r="C35" s="44"/>
      <c r="D35" s="44" t="s">
        <v>29</v>
      </c>
      <c r="E35" s="44"/>
      <c r="F35" s="44"/>
      <c r="G35" s="44"/>
      <c r="H35" s="47"/>
      <c r="I35" s="45"/>
      <c r="J35" s="46" t="s">
        <v>8</v>
      </c>
      <c r="K35" s="47"/>
      <c r="L35" s="45"/>
      <c r="M35" s="44"/>
      <c r="N35" s="44"/>
      <c r="O35" s="44"/>
      <c r="P35" s="44"/>
      <c r="Q35" s="48"/>
      <c r="R35" s="44"/>
      <c r="S35" s="44"/>
      <c r="T35" s="49"/>
      <c r="W35" s="44"/>
      <c r="X35" s="44"/>
      <c r="Y35" s="44" t="s">
        <v>29</v>
      </c>
      <c r="Z35" s="44"/>
      <c r="AA35" s="44"/>
      <c r="AB35" s="44"/>
      <c r="AC35" s="47"/>
      <c r="AD35" s="45"/>
      <c r="AE35" s="46" t="s">
        <v>8</v>
      </c>
      <c r="AF35" s="47"/>
      <c r="AG35" s="45"/>
      <c r="AH35" s="44"/>
      <c r="AI35" s="44"/>
      <c r="AJ35" s="44"/>
      <c r="AK35" s="44"/>
      <c r="AL35" s="48"/>
      <c r="AM35" s="44"/>
      <c r="AN35" s="44"/>
      <c r="AO35" s="44"/>
      <c r="AP35" s="51"/>
    </row>
    <row r="36" spans="1:42" s="50" customFormat="1" ht="15.75" x14ac:dyDescent="0.25">
      <c r="B36" s="44"/>
      <c r="C36" s="44"/>
      <c r="D36" s="44" t="s">
        <v>30</v>
      </c>
      <c r="E36" s="44"/>
      <c r="F36" s="44"/>
      <c r="G36" s="44"/>
      <c r="H36" s="47"/>
      <c r="I36" s="45"/>
      <c r="J36" s="46" t="s">
        <v>8</v>
      </c>
      <c r="K36" s="47"/>
      <c r="L36" s="45"/>
      <c r="M36" s="44"/>
      <c r="N36" s="44"/>
      <c r="O36" s="44"/>
      <c r="P36" s="44"/>
      <c r="Q36" s="48"/>
      <c r="R36" s="44"/>
      <c r="S36" s="44"/>
      <c r="T36" s="49"/>
      <c r="W36" s="44"/>
      <c r="X36" s="44"/>
      <c r="Y36" s="44" t="s">
        <v>30</v>
      </c>
      <c r="Z36" s="44"/>
      <c r="AA36" s="44"/>
      <c r="AB36" s="44"/>
      <c r="AC36" s="47"/>
      <c r="AD36" s="45"/>
      <c r="AE36" s="46" t="s">
        <v>8</v>
      </c>
      <c r="AF36" s="47"/>
      <c r="AG36" s="45"/>
      <c r="AH36" s="44"/>
      <c r="AI36" s="44"/>
      <c r="AJ36" s="44"/>
      <c r="AK36" s="44"/>
      <c r="AL36" s="48"/>
      <c r="AM36" s="44"/>
      <c r="AN36" s="44"/>
      <c r="AO36" s="44"/>
      <c r="AP36" s="51"/>
    </row>
    <row r="37" spans="1:42" s="50" customFormat="1" ht="15.75" x14ac:dyDescent="0.25">
      <c r="B37" s="44"/>
      <c r="C37" s="44"/>
      <c r="D37" s="44" t="s">
        <v>62</v>
      </c>
      <c r="E37" s="44"/>
      <c r="F37" s="44"/>
      <c r="G37" s="44"/>
      <c r="H37" s="356" t="str">
        <f>IF(OR((Prijave!$D$3="ČLANI"),(Prijave!$D$3="ČLANICE"),(Prijave!$D$3="ČLANI DO 21 LET"),(Prijave!$D$3="ČLANICE DO 21 LET")),"","X")</f>
        <v>X</v>
      </c>
      <c r="I37" s="356"/>
      <c r="J37" s="46" t="s">
        <v>8</v>
      </c>
      <c r="K37" s="356" t="str">
        <f>IF(OR((Prijave!$D$3="ČLANI"),(Prijave!$D$3="ČLANICE"),(Prijave!$D$3="ČLANI DO 21 LET"),(Prijave!$D$3="ČLANICE DO 21 LET")),"","X")</f>
        <v>X</v>
      </c>
      <c r="L37" s="356"/>
      <c r="M37" s="44"/>
      <c r="N37" s="44"/>
      <c r="O37" s="44"/>
      <c r="P37" s="44"/>
      <c r="Q37" s="48"/>
      <c r="R37" s="44"/>
      <c r="S37" s="44"/>
      <c r="T37" s="49"/>
      <c r="W37" s="44"/>
      <c r="X37" s="44"/>
      <c r="Y37" s="44" t="s">
        <v>62</v>
      </c>
      <c r="Z37" s="44"/>
      <c r="AA37" s="44"/>
      <c r="AB37" s="44"/>
      <c r="AC37" s="356" t="str">
        <f>IF(OR((Prijave!$D$3="ČLANI"),(Prijave!$D$3="ČLANICE"),(Prijave!$D$3="ČLANI DO 21 LET"),(Prijave!$D$3="ČLANICE DO 21 LET")),"","X")</f>
        <v>X</v>
      </c>
      <c r="AD37" s="356"/>
      <c r="AE37" s="46" t="s">
        <v>8</v>
      </c>
      <c r="AF37" s="356" t="str">
        <f>IF(OR((Prijave!$D$3="ČLANI"),(Prijave!$D$3="ČLANICE"),(Prijave!$D$3="ČLANI DO 21 LET"),(Prijave!$D$3="ČLANICE DO 21 LET")),"","X")</f>
        <v>X</v>
      </c>
      <c r="AG37" s="356"/>
      <c r="AH37" s="44"/>
      <c r="AI37" s="44"/>
      <c r="AJ37" s="44"/>
      <c r="AK37" s="44"/>
      <c r="AL37" s="48"/>
      <c r="AM37" s="44"/>
      <c r="AN37" s="44"/>
      <c r="AO37" s="44"/>
      <c r="AP37" s="51"/>
    </row>
    <row r="38" spans="1:42" s="50" customFormat="1" ht="15.75" x14ac:dyDescent="0.25">
      <c r="B38" s="44"/>
      <c r="C38" s="44"/>
      <c r="D38" s="44" t="s">
        <v>63</v>
      </c>
      <c r="E38" s="44"/>
      <c r="F38" s="44"/>
      <c r="G38" s="44"/>
      <c r="H38" s="356" t="str">
        <f>IF(OR((Prijave!$D$3="ČLANI"),(Prijave!$D$3="ČLANICE"),(Prijave!$D$3="ČLANI DO 21 LET"),(Prijave!$D$3="ČLANICE DO 21 LET")),"","X")</f>
        <v>X</v>
      </c>
      <c r="I38" s="356"/>
      <c r="J38" s="46" t="s">
        <v>8</v>
      </c>
      <c r="K38" s="356" t="str">
        <f>IF(OR((Prijave!$D$3="ČLANI"),(Prijave!$D$3="ČLANICE"),(Prijave!$D$3="ČLANI DO 21 LET"),(Prijave!$D$3="ČLANICE DO 21 LET")),"","X")</f>
        <v>X</v>
      </c>
      <c r="L38" s="356"/>
      <c r="M38" s="44"/>
      <c r="N38" s="44"/>
      <c r="O38" s="44"/>
      <c r="P38" s="44"/>
      <c r="Q38" s="48"/>
      <c r="R38" s="44"/>
      <c r="S38" s="44"/>
      <c r="T38" s="49"/>
      <c r="W38" s="44"/>
      <c r="X38" s="44"/>
      <c r="Y38" s="44" t="s">
        <v>63</v>
      </c>
      <c r="Z38" s="44"/>
      <c r="AA38" s="44"/>
      <c r="AB38" s="44"/>
      <c r="AC38" s="356" t="str">
        <f>IF(OR((Prijave!$D$3="ČLANI"),(Prijave!$D$3="ČLANICE"),(Prijave!$D$3="ČLANI DO 21 LET"),(Prijave!$D$3="ČLANICE DO 21 LET")),"","X")</f>
        <v>X</v>
      </c>
      <c r="AD38" s="356"/>
      <c r="AE38" s="46" t="s">
        <v>8</v>
      </c>
      <c r="AF38" s="356" t="str">
        <f>IF(OR((Prijave!$D$3="ČLANI"),(Prijave!$D$3="ČLANICE"),(Prijave!$D$3="ČLANI DO 21 LET"),(Prijave!$D$3="ČLANICE DO 21 LET")),"","X")</f>
        <v>X</v>
      </c>
      <c r="AG38" s="356"/>
      <c r="AH38" s="44"/>
      <c r="AI38" s="44"/>
      <c r="AJ38" s="44"/>
      <c r="AK38" s="44"/>
      <c r="AL38" s="48"/>
      <c r="AM38" s="44"/>
      <c r="AN38" s="44"/>
      <c r="AO38" s="44"/>
      <c r="AP38" s="51"/>
    </row>
    <row r="39" spans="1:42" s="57" customFormat="1" ht="15.75" thickBot="1" x14ac:dyDescent="0.3">
      <c r="B39" s="53"/>
      <c r="C39" s="52" t="s">
        <v>31</v>
      </c>
      <c r="D39" s="53"/>
      <c r="E39" s="53"/>
      <c r="F39" s="53"/>
      <c r="G39" s="53"/>
      <c r="H39" s="68"/>
      <c r="I39" s="69"/>
      <c r="J39" s="54" t="s">
        <v>8</v>
      </c>
      <c r="K39" s="68"/>
      <c r="L39" s="69"/>
      <c r="M39" s="53"/>
      <c r="N39" s="53"/>
      <c r="O39" s="53"/>
      <c r="P39" s="53"/>
      <c r="Q39" s="55"/>
      <c r="R39" s="53"/>
      <c r="S39" s="53"/>
      <c r="T39" s="56"/>
      <c r="W39" s="53"/>
      <c r="X39" s="52" t="s">
        <v>31</v>
      </c>
      <c r="Y39" s="53"/>
      <c r="Z39" s="53"/>
      <c r="AA39" s="53"/>
      <c r="AB39" s="53"/>
      <c r="AC39" s="68"/>
      <c r="AD39" s="69"/>
      <c r="AE39" s="54" t="s">
        <v>8</v>
      </c>
      <c r="AF39" s="68"/>
      <c r="AG39" s="69"/>
      <c r="AH39" s="53"/>
      <c r="AI39" s="53"/>
      <c r="AJ39" s="53"/>
      <c r="AK39" s="53"/>
      <c r="AL39" s="55"/>
      <c r="AM39" s="53"/>
      <c r="AN39" s="53"/>
      <c r="AO39" s="53"/>
      <c r="AP39" s="58"/>
    </row>
    <row r="40" spans="1:42" s="1" customFormat="1" ht="12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9"/>
      <c r="R40" s="2"/>
      <c r="S40" s="2"/>
      <c r="T40" s="60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59"/>
      <c r="AM40" s="2"/>
      <c r="AN40" s="2"/>
      <c r="AO40" s="2"/>
      <c r="AP40" s="61"/>
    </row>
    <row r="41" spans="1:42" x14ac:dyDescent="0.2">
      <c r="A41" s="36" t="s">
        <v>32</v>
      </c>
      <c r="B41" s="36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3"/>
      <c r="R41" s="62"/>
      <c r="S41" s="36"/>
      <c r="V41" s="36" t="s">
        <v>32</v>
      </c>
      <c r="W41" s="36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3"/>
      <c r="AM41" s="62"/>
      <c r="AN41" s="36"/>
      <c r="AP41" s="37"/>
    </row>
    <row r="42" spans="1:42" x14ac:dyDescent="0.2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3"/>
      <c r="R42" s="62"/>
      <c r="S42" s="62"/>
      <c r="T42" s="64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3"/>
      <c r="AM42" s="62"/>
      <c r="AN42" s="62"/>
      <c r="AP42" s="37"/>
    </row>
    <row r="44" spans="1:42" s="18" customFormat="1" ht="11.25" x14ac:dyDescent="0.2">
      <c r="A44" s="14" t="str">
        <f>Prijave!$D$3</f>
        <v>MLADINCI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6"/>
      <c r="R44" s="15"/>
      <c r="S44" s="15"/>
      <c r="T44" s="17"/>
      <c r="V44" s="14" t="str">
        <f>Prijave!$D$3</f>
        <v>MLADINCI</v>
      </c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6"/>
      <c r="AM44" s="15"/>
      <c r="AN44" s="15"/>
      <c r="AO44" s="15"/>
      <c r="AP44" s="19"/>
    </row>
    <row r="45" spans="1:42" s="18" customFormat="1" ht="11.25" x14ac:dyDescent="0.2">
      <c r="A45" s="15" t="s">
        <v>22</v>
      </c>
      <c r="B45" s="15"/>
      <c r="C45" s="15"/>
      <c r="D45" s="15"/>
      <c r="E45" s="15"/>
      <c r="F45" s="15"/>
      <c r="G45" s="20"/>
      <c r="H45" s="21"/>
      <c r="I45" s="22" t="s">
        <v>53</v>
      </c>
      <c r="J45" s="15"/>
      <c r="K45" s="15"/>
      <c r="L45" s="15"/>
      <c r="M45" s="15"/>
      <c r="N45" s="15"/>
      <c r="O45" s="15"/>
      <c r="P45" s="15"/>
      <c r="Q45" s="347"/>
      <c r="R45" s="347"/>
      <c r="S45" s="347"/>
      <c r="T45" s="348"/>
      <c r="V45" s="15" t="s">
        <v>22</v>
      </c>
      <c r="W45" s="15"/>
      <c r="X45" s="15"/>
      <c r="Y45" s="15"/>
      <c r="Z45" s="15"/>
      <c r="AA45" s="15"/>
      <c r="AB45" s="20"/>
      <c r="AC45" s="21"/>
      <c r="AD45" s="22" t="s">
        <v>53</v>
      </c>
      <c r="AE45" s="15"/>
      <c r="AF45" s="15"/>
      <c r="AG45" s="15"/>
      <c r="AH45" s="15"/>
      <c r="AI45" s="15"/>
      <c r="AJ45" s="15"/>
      <c r="AK45" s="15"/>
      <c r="AL45" s="349"/>
      <c r="AM45" s="349"/>
      <c r="AN45" s="349"/>
      <c r="AO45" s="15"/>
      <c r="AP45" s="19">
        <v>5</v>
      </c>
    </row>
    <row r="46" spans="1:42" s="18" customFormat="1" ht="11.25" x14ac:dyDescent="0.2">
      <c r="A46" s="15"/>
      <c r="B46" s="15"/>
      <c r="C46" s="15"/>
      <c r="D46" s="15"/>
      <c r="E46" s="15"/>
      <c r="F46" s="15"/>
      <c r="G46" s="23"/>
      <c r="H46" s="21"/>
      <c r="I46" s="15"/>
      <c r="J46" s="15"/>
      <c r="K46" s="15"/>
      <c r="L46" s="15"/>
      <c r="M46" s="15"/>
      <c r="N46" s="15"/>
      <c r="O46" s="15"/>
      <c r="P46" s="15"/>
      <c r="Q46" s="343"/>
      <c r="R46" s="344"/>
      <c r="S46" s="15"/>
      <c r="T46" s="17"/>
      <c r="V46" s="15"/>
      <c r="W46" s="15"/>
      <c r="X46" s="15"/>
      <c r="Y46" s="15"/>
      <c r="Z46" s="15"/>
      <c r="AA46" s="15"/>
      <c r="AB46" s="23"/>
      <c r="AC46" s="21"/>
      <c r="AD46" s="15"/>
      <c r="AE46" s="15"/>
      <c r="AF46" s="15"/>
      <c r="AG46" s="15"/>
      <c r="AH46" s="15"/>
      <c r="AI46" s="15"/>
      <c r="AJ46" s="15"/>
      <c r="AK46" s="15"/>
      <c r="AL46" s="343"/>
      <c r="AM46" s="344"/>
      <c r="AN46" s="15"/>
      <c r="AO46" s="15"/>
      <c r="AP46" s="19"/>
    </row>
    <row r="47" spans="1:42" s="26" customFormat="1" x14ac:dyDescent="0.2">
      <c r="A47" s="345" t="str">
        <f ca="1">INDIRECT("'Finalna skupina'!$F"&amp;$AP45)</f>
        <v/>
      </c>
      <c r="B47" s="345"/>
      <c r="C47" s="345"/>
      <c r="D47" s="345"/>
      <c r="E47" s="345"/>
      <c r="F47" s="345"/>
      <c r="G47" s="345"/>
      <c r="H47" s="345"/>
      <c r="I47" s="345"/>
      <c r="J47" s="24" t="s">
        <v>5</v>
      </c>
      <c r="K47" s="345" t="str">
        <f ca="1">INDIRECT("'Finalna skupina'!$F"&amp;$AP45+4)</f>
        <v/>
      </c>
      <c r="L47" s="345"/>
      <c r="M47" s="345"/>
      <c r="N47" s="345"/>
      <c r="O47" s="345"/>
      <c r="P47" s="345"/>
      <c r="Q47" s="345"/>
      <c r="R47" s="345"/>
      <c r="S47" s="345"/>
      <c r="T47" s="25"/>
      <c r="V47" s="345" t="str">
        <f ca="1">INDIRECT("'Finalna skupina'!$F"&amp;$AP45+8)</f>
        <v/>
      </c>
      <c r="W47" s="345"/>
      <c r="X47" s="345"/>
      <c r="Y47" s="345"/>
      <c r="Z47" s="345"/>
      <c r="AA47" s="345"/>
      <c r="AB47" s="345"/>
      <c r="AC47" s="345"/>
      <c r="AD47" s="345"/>
      <c r="AE47" s="24" t="s">
        <v>5</v>
      </c>
      <c r="AF47" s="345" t="str">
        <f ca="1">INDIRECT("'Finalna skupina'!$F"&amp;$AP45+12)</f>
        <v/>
      </c>
      <c r="AG47" s="345"/>
      <c r="AH47" s="345"/>
      <c r="AI47" s="345"/>
      <c r="AJ47" s="345"/>
      <c r="AK47" s="345"/>
      <c r="AL47" s="345"/>
      <c r="AM47" s="345"/>
      <c r="AN47" s="345"/>
      <c r="AO47" s="24"/>
      <c r="AP47" s="27"/>
    </row>
    <row r="48" spans="1:42" s="30" customFormat="1" ht="12" x14ac:dyDescent="0.2">
      <c r="A48" s="340" t="str">
        <f ca="1">INDIRECT("'Finalna skupina'!$G"&amp;$AP45+1)</f>
        <v/>
      </c>
      <c r="B48" s="340"/>
      <c r="C48" s="340"/>
      <c r="D48" s="340"/>
      <c r="E48" s="340"/>
      <c r="F48" s="340"/>
      <c r="G48" s="340"/>
      <c r="H48" s="340"/>
      <c r="I48" s="340"/>
      <c r="J48" s="28"/>
      <c r="K48" s="340" t="str">
        <f ca="1">INDIRECT("'Finalna skupina'!$G"&amp;$AP45+5)</f>
        <v/>
      </c>
      <c r="L48" s="340"/>
      <c r="M48" s="340"/>
      <c r="N48" s="340"/>
      <c r="O48" s="340"/>
      <c r="P48" s="340"/>
      <c r="Q48" s="340"/>
      <c r="R48" s="340"/>
      <c r="S48" s="340"/>
      <c r="T48" s="29"/>
      <c r="V48" s="340" t="str">
        <f ca="1">INDIRECT("'Finalna skupina'!$G"&amp;$AP45+9)</f>
        <v/>
      </c>
      <c r="W48" s="340"/>
      <c r="X48" s="340"/>
      <c r="Y48" s="340"/>
      <c r="Z48" s="340"/>
      <c r="AA48" s="340"/>
      <c r="AB48" s="340"/>
      <c r="AC48" s="340"/>
      <c r="AD48" s="340"/>
      <c r="AE48" s="28"/>
      <c r="AF48" s="340" t="str">
        <f ca="1">INDIRECT("'Finalna skupina'!$G"&amp;$AP45+13)</f>
        <v/>
      </c>
      <c r="AG48" s="340"/>
      <c r="AH48" s="340"/>
      <c r="AI48" s="340"/>
      <c r="AJ48" s="340"/>
      <c r="AK48" s="340"/>
      <c r="AL48" s="340"/>
      <c r="AM48" s="340"/>
      <c r="AN48" s="340"/>
      <c r="AO48" s="28"/>
      <c r="AP48" s="31"/>
    </row>
    <row r="49" spans="1:42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3"/>
      <c r="K49" s="32"/>
      <c r="L49" s="32"/>
      <c r="M49" s="32"/>
      <c r="N49" s="32"/>
      <c r="O49" s="32"/>
      <c r="P49" s="32"/>
      <c r="Q49" s="34"/>
      <c r="R49" s="32"/>
      <c r="S49" s="32"/>
      <c r="V49" s="32"/>
      <c r="W49" s="32"/>
      <c r="X49" s="32"/>
      <c r="Y49" s="32"/>
      <c r="Z49" s="32"/>
      <c r="AA49" s="32"/>
      <c r="AB49" s="32"/>
      <c r="AC49" s="32"/>
      <c r="AD49" s="32"/>
      <c r="AE49" s="33"/>
      <c r="AF49" s="32"/>
      <c r="AG49" s="32"/>
      <c r="AH49" s="32"/>
      <c r="AI49" s="32"/>
      <c r="AJ49" s="32"/>
      <c r="AK49" s="32"/>
      <c r="AL49" s="34"/>
      <c r="AM49" s="32"/>
      <c r="AN49" s="32"/>
      <c r="AP49" s="37"/>
    </row>
    <row r="50" spans="1:42" s="4" customFormat="1" ht="9.75" x14ac:dyDescent="0.2">
      <c r="A50" s="38"/>
      <c r="B50" s="11" t="s">
        <v>6</v>
      </c>
      <c r="C50" s="11"/>
      <c r="D50" s="11" t="s">
        <v>7</v>
      </c>
      <c r="E50" s="11"/>
      <c r="F50" s="11" t="s">
        <v>23</v>
      </c>
      <c r="G50" s="11"/>
      <c r="H50" s="11" t="s">
        <v>24</v>
      </c>
      <c r="I50" s="11"/>
      <c r="J50" s="39"/>
      <c r="K50" s="11"/>
      <c r="L50" s="11" t="s">
        <v>6</v>
      </c>
      <c r="M50" s="11"/>
      <c r="N50" s="11" t="s">
        <v>7</v>
      </c>
      <c r="O50" s="11"/>
      <c r="P50" s="11" t="s">
        <v>25</v>
      </c>
      <c r="Q50" s="40"/>
      <c r="R50" s="11" t="s">
        <v>24</v>
      </c>
      <c r="S50" s="38"/>
      <c r="T50" s="5"/>
      <c r="V50" s="38"/>
      <c r="W50" s="11" t="s">
        <v>6</v>
      </c>
      <c r="X50" s="11"/>
      <c r="Y50" s="11" t="s">
        <v>7</v>
      </c>
      <c r="Z50" s="11"/>
      <c r="AA50" s="11" t="s">
        <v>25</v>
      </c>
      <c r="AB50" s="11"/>
      <c r="AC50" s="11" t="s">
        <v>24</v>
      </c>
      <c r="AD50" s="11"/>
      <c r="AE50" s="39"/>
      <c r="AF50" s="11"/>
      <c r="AG50" s="11" t="s">
        <v>6</v>
      </c>
      <c r="AH50" s="11"/>
      <c r="AI50" s="11" t="s">
        <v>7</v>
      </c>
      <c r="AJ50" s="11"/>
      <c r="AK50" s="11" t="s">
        <v>25</v>
      </c>
      <c r="AL50" s="40"/>
      <c r="AM50" s="11" t="s">
        <v>24</v>
      </c>
      <c r="AN50" s="38"/>
      <c r="AO50" s="6"/>
      <c r="AP50" s="41"/>
    </row>
    <row r="51" spans="1:42" s="4" customFormat="1" ht="9.75" x14ac:dyDescent="0.2">
      <c r="A51" s="38"/>
      <c r="B51" s="42"/>
      <c r="C51" s="11"/>
      <c r="D51" s="42"/>
      <c r="E51" s="11"/>
      <c r="F51" s="42"/>
      <c r="G51" s="11"/>
      <c r="H51" s="42"/>
      <c r="I51" s="11"/>
      <c r="J51" s="39"/>
      <c r="K51" s="11"/>
      <c r="L51" s="42"/>
      <c r="M51" s="11"/>
      <c r="N51" s="42"/>
      <c r="O51" s="11"/>
      <c r="P51" s="42"/>
      <c r="Q51" s="40"/>
      <c r="R51" s="42"/>
      <c r="S51" s="38"/>
      <c r="T51" s="5"/>
      <c r="V51" s="38"/>
      <c r="W51" s="42"/>
      <c r="X51" s="11"/>
      <c r="Y51" s="42"/>
      <c r="Z51" s="11"/>
      <c r="AA51" s="42"/>
      <c r="AB51" s="11"/>
      <c r="AC51" s="42"/>
      <c r="AD51" s="11"/>
      <c r="AE51" s="39"/>
      <c r="AF51" s="11"/>
      <c r="AG51" s="42"/>
      <c r="AH51" s="11"/>
      <c r="AI51" s="42"/>
      <c r="AJ51" s="11"/>
      <c r="AK51" s="42"/>
      <c r="AL51" s="40"/>
      <c r="AM51" s="42"/>
      <c r="AN51" s="38"/>
      <c r="AO51" s="6"/>
      <c r="AP51" s="41"/>
    </row>
    <row r="52" spans="1:42" s="18" customFormat="1" ht="11.25" x14ac:dyDescent="0.2">
      <c r="A52" s="43"/>
      <c r="B52" s="43"/>
      <c r="C52" s="43"/>
      <c r="D52" s="43"/>
      <c r="E52" s="43"/>
      <c r="F52" s="43"/>
      <c r="G52" s="43"/>
      <c r="H52" s="43"/>
      <c r="I52" s="43"/>
      <c r="J52" s="16"/>
      <c r="K52" s="43"/>
      <c r="L52" s="43"/>
      <c r="M52" s="43"/>
      <c r="N52" s="43"/>
      <c r="O52" s="43"/>
      <c r="P52" s="43"/>
      <c r="Q52" s="23"/>
      <c r="R52" s="43"/>
      <c r="S52" s="43"/>
      <c r="T52" s="17"/>
      <c r="V52" s="43"/>
      <c r="W52" s="43"/>
      <c r="X52" s="43"/>
      <c r="Y52" s="43"/>
      <c r="Z52" s="43"/>
      <c r="AA52" s="43"/>
      <c r="AB52" s="43"/>
      <c r="AC52" s="43"/>
      <c r="AD52" s="43"/>
      <c r="AE52" s="16"/>
      <c r="AF52" s="43"/>
      <c r="AG52" s="43"/>
      <c r="AH52" s="43"/>
      <c r="AI52" s="43"/>
      <c r="AJ52" s="43"/>
      <c r="AK52" s="43"/>
      <c r="AL52" s="23"/>
      <c r="AM52" s="43"/>
      <c r="AN52" s="43"/>
      <c r="AO52" s="15"/>
      <c r="AP52" s="19"/>
    </row>
    <row r="53" spans="1:42" s="50" customFormat="1" ht="15.75" x14ac:dyDescent="0.25">
      <c r="B53" s="44"/>
      <c r="C53" s="44"/>
      <c r="D53" s="44" t="s">
        <v>26</v>
      </c>
      <c r="E53" s="44"/>
      <c r="F53" s="44"/>
      <c r="G53" s="44"/>
      <c r="H53" s="341"/>
      <c r="I53" s="341"/>
      <c r="J53" s="46" t="s">
        <v>8</v>
      </c>
      <c r="K53" s="47"/>
      <c r="L53" s="45"/>
      <c r="M53" s="44"/>
      <c r="N53" s="44"/>
      <c r="O53" s="44"/>
      <c r="P53" s="44"/>
      <c r="Q53" s="48"/>
      <c r="R53" s="44"/>
      <c r="S53" s="44"/>
      <c r="T53" s="49"/>
      <c r="W53" s="44"/>
      <c r="X53" s="44"/>
      <c r="Y53" s="44" t="s">
        <v>26</v>
      </c>
      <c r="Z53" s="44"/>
      <c r="AA53" s="44"/>
      <c r="AB53" s="44"/>
      <c r="AC53" s="341"/>
      <c r="AD53" s="341"/>
      <c r="AE53" s="46" t="s">
        <v>8</v>
      </c>
      <c r="AF53" s="47"/>
      <c r="AG53" s="45"/>
      <c r="AH53" s="44"/>
      <c r="AI53" s="44"/>
      <c r="AJ53" s="44"/>
      <c r="AK53" s="44"/>
      <c r="AL53" s="48"/>
      <c r="AM53" s="44"/>
      <c r="AN53" s="44"/>
      <c r="AO53" s="44"/>
      <c r="AP53" s="51"/>
    </row>
    <row r="54" spans="1:42" s="50" customFormat="1" ht="15.75" x14ac:dyDescent="0.25">
      <c r="B54" s="44"/>
      <c r="C54" s="44"/>
      <c r="D54" s="44" t="s">
        <v>27</v>
      </c>
      <c r="E54" s="44"/>
      <c r="F54" s="44"/>
      <c r="G54" s="44"/>
      <c r="H54" s="47"/>
      <c r="I54" s="45"/>
      <c r="J54" s="46" t="s">
        <v>8</v>
      </c>
      <c r="K54" s="47"/>
      <c r="L54" s="45"/>
      <c r="M54" s="44"/>
      <c r="N54" s="44"/>
      <c r="O54" s="44"/>
      <c r="P54" s="44"/>
      <c r="Q54" s="48"/>
      <c r="R54" s="44"/>
      <c r="S54" s="44"/>
      <c r="T54" s="49"/>
      <c r="W54" s="44"/>
      <c r="X54" s="44"/>
      <c r="Y54" s="44" t="s">
        <v>27</v>
      </c>
      <c r="Z54" s="44"/>
      <c r="AA54" s="44"/>
      <c r="AB54" s="44"/>
      <c r="AC54" s="47"/>
      <c r="AD54" s="45"/>
      <c r="AE54" s="46" t="s">
        <v>8</v>
      </c>
      <c r="AF54" s="47"/>
      <c r="AG54" s="45"/>
      <c r="AH54" s="44"/>
      <c r="AI54" s="44"/>
      <c r="AJ54" s="44"/>
      <c r="AK54" s="44"/>
      <c r="AL54" s="48"/>
      <c r="AM54" s="44"/>
      <c r="AN54" s="44"/>
      <c r="AO54" s="44"/>
      <c r="AP54" s="51"/>
    </row>
    <row r="55" spans="1:42" s="50" customFormat="1" ht="15.75" x14ac:dyDescent="0.25">
      <c r="B55" s="44"/>
      <c r="C55" s="44"/>
      <c r="D55" s="44" t="s">
        <v>28</v>
      </c>
      <c r="E55" s="44"/>
      <c r="F55" s="44"/>
      <c r="G55" s="44"/>
      <c r="H55" s="47"/>
      <c r="I55" s="45"/>
      <c r="J55" s="46" t="s">
        <v>8</v>
      </c>
      <c r="K55" s="47"/>
      <c r="L55" s="45"/>
      <c r="M55" s="44"/>
      <c r="N55" s="44"/>
      <c r="O55" s="44"/>
      <c r="P55" s="44"/>
      <c r="Q55" s="48"/>
      <c r="R55" s="44"/>
      <c r="S55" s="44"/>
      <c r="T55" s="49"/>
      <c r="W55" s="44"/>
      <c r="X55" s="44"/>
      <c r="Y55" s="44" t="s">
        <v>28</v>
      </c>
      <c r="Z55" s="44"/>
      <c r="AA55" s="44"/>
      <c r="AB55" s="44"/>
      <c r="AC55" s="47"/>
      <c r="AD55" s="45"/>
      <c r="AE55" s="46" t="s">
        <v>8</v>
      </c>
      <c r="AF55" s="47"/>
      <c r="AG55" s="45"/>
      <c r="AH55" s="44"/>
      <c r="AI55" s="44"/>
      <c r="AJ55" s="44"/>
      <c r="AK55" s="44"/>
      <c r="AL55" s="48"/>
      <c r="AM55" s="44"/>
      <c r="AN55" s="44"/>
      <c r="AO55" s="44"/>
      <c r="AP55" s="51"/>
    </row>
    <row r="56" spans="1:42" s="50" customFormat="1" ht="15.75" x14ac:dyDescent="0.25">
      <c r="B56" s="44"/>
      <c r="C56" s="44"/>
      <c r="D56" s="44" t="s">
        <v>29</v>
      </c>
      <c r="E56" s="44"/>
      <c r="F56" s="44"/>
      <c r="G56" s="44"/>
      <c r="H56" s="47"/>
      <c r="I56" s="45"/>
      <c r="J56" s="46" t="s">
        <v>8</v>
      </c>
      <c r="K56" s="47"/>
      <c r="L56" s="45"/>
      <c r="M56" s="44"/>
      <c r="N56" s="44"/>
      <c r="O56" s="44"/>
      <c r="P56" s="44"/>
      <c r="Q56" s="48"/>
      <c r="R56" s="44"/>
      <c r="S56" s="44"/>
      <c r="T56" s="49"/>
      <c r="W56" s="44"/>
      <c r="X56" s="44"/>
      <c r="Y56" s="44" t="s">
        <v>29</v>
      </c>
      <c r="Z56" s="44"/>
      <c r="AA56" s="44"/>
      <c r="AB56" s="44"/>
      <c r="AC56" s="47"/>
      <c r="AD56" s="45"/>
      <c r="AE56" s="46" t="s">
        <v>8</v>
      </c>
      <c r="AF56" s="47"/>
      <c r="AG56" s="45"/>
      <c r="AH56" s="44"/>
      <c r="AI56" s="44"/>
      <c r="AJ56" s="44"/>
      <c r="AK56" s="44"/>
      <c r="AL56" s="48"/>
      <c r="AM56" s="44"/>
      <c r="AN56" s="44"/>
      <c r="AO56" s="44"/>
      <c r="AP56" s="51"/>
    </row>
    <row r="57" spans="1:42" s="50" customFormat="1" ht="15.75" x14ac:dyDescent="0.25">
      <c r="B57" s="44"/>
      <c r="C57" s="44"/>
      <c r="D57" s="44" t="s">
        <v>30</v>
      </c>
      <c r="E57" s="44"/>
      <c r="F57" s="44"/>
      <c r="G57" s="44"/>
      <c r="H57" s="47"/>
      <c r="I57" s="45"/>
      <c r="J57" s="46" t="s">
        <v>8</v>
      </c>
      <c r="K57" s="47"/>
      <c r="L57" s="45"/>
      <c r="M57" s="44"/>
      <c r="N57" s="44"/>
      <c r="O57" s="44"/>
      <c r="P57" s="44"/>
      <c r="Q57" s="48"/>
      <c r="R57" s="44"/>
      <c r="S57" s="44"/>
      <c r="T57" s="49"/>
      <c r="W57" s="44"/>
      <c r="X57" s="44"/>
      <c r="Y57" s="44" t="s">
        <v>30</v>
      </c>
      <c r="Z57" s="44"/>
      <c r="AA57" s="44"/>
      <c r="AB57" s="44"/>
      <c r="AC57" s="47"/>
      <c r="AD57" s="45"/>
      <c r="AE57" s="46" t="s">
        <v>8</v>
      </c>
      <c r="AF57" s="47"/>
      <c r="AG57" s="45"/>
      <c r="AH57" s="44"/>
      <c r="AI57" s="44"/>
      <c r="AJ57" s="44"/>
      <c r="AK57" s="44"/>
      <c r="AL57" s="48"/>
      <c r="AM57" s="44"/>
      <c r="AN57" s="44"/>
      <c r="AO57" s="44"/>
      <c r="AP57" s="51"/>
    </row>
    <row r="58" spans="1:42" s="50" customFormat="1" ht="15.75" x14ac:dyDescent="0.25">
      <c r="B58" s="44"/>
      <c r="C58" s="44"/>
      <c r="D58" s="44" t="s">
        <v>62</v>
      </c>
      <c r="E58" s="44"/>
      <c r="F58" s="44"/>
      <c r="G58" s="44"/>
      <c r="H58" s="356" t="str">
        <f>IF(OR((Prijave!$D$3="ČLANI"),(Prijave!$D$3="ČLANICE"),(Prijave!$D$3="ČLANI DO 21 LET"),(Prijave!$D$3="ČLANICE DO 21 LET")),"","X")</f>
        <v>X</v>
      </c>
      <c r="I58" s="356"/>
      <c r="J58" s="46" t="s">
        <v>8</v>
      </c>
      <c r="K58" s="356" t="str">
        <f>IF(OR((Prijave!$D$3="ČLANI"),(Prijave!$D$3="ČLANICE"),(Prijave!$D$3="ČLANI DO 21 LET"),(Prijave!$D$3="ČLANICE DO 21 LET")),"","X")</f>
        <v>X</v>
      </c>
      <c r="L58" s="356"/>
      <c r="M58" s="44"/>
      <c r="N58" s="44"/>
      <c r="O58" s="44"/>
      <c r="P58" s="44"/>
      <c r="Q58" s="48"/>
      <c r="R58" s="44"/>
      <c r="S58" s="44"/>
      <c r="T58" s="49"/>
      <c r="W58" s="44"/>
      <c r="X58" s="44"/>
      <c r="Y58" s="44" t="s">
        <v>62</v>
      </c>
      <c r="Z58" s="44"/>
      <c r="AA58" s="44"/>
      <c r="AB58" s="44"/>
      <c r="AC58" s="356" t="str">
        <f>IF(OR((Prijave!$D$3="ČLANI"),(Prijave!$D$3="ČLANICE"),(Prijave!$D$3="ČLANI DO 21 LET"),(Prijave!$D$3="ČLANICE DO 21 LET")),"","X")</f>
        <v>X</v>
      </c>
      <c r="AD58" s="356"/>
      <c r="AE58" s="46" t="s">
        <v>8</v>
      </c>
      <c r="AF58" s="356" t="str">
        <f>IF(OR((Prijave!$D$3="ČLANI"),(Prijave!$D$3="ČLANICE"),(Prijave!$D$3="ČLANI DO 21 LET"),(Prijave!$D$3="ČLANICE DO 21 LET")),"","X")</f>
        <v>X</v>
      </c>
      <c r="AG58" s="356"/>
      <c r="AH58" s="44"/>
      <c r="AI58" s="44"/>
      <c r="AJ58" s="44"/>
      <c r="AK58" s="44"/>
      <c r="AL58" s="48"/>
      <c r="AM58" s="44"/>
      <c r="AN58" s="44"/>
      <c r="AO58" s="44"/>
      <c r="AP58" s="51"/>
    </row>
    <row r="59" spans="1:42" s="50" customFormat="1" ht="15.75" x14ac:dyDescent="0.25">
      <c r="B59" s="44"/>
      <c r="C59" s="44"/>
      <c r="D59" s="44" t="s">
        <v>63</v>
      </c>
      <c r="E59" s="44"/>
      <c r="F59" s="44"/>
      <c r="G59" s="44"/>
      <c r="H59" s="356" t="str">
        <f>IF(OR((Prijave!$D$3="ČLANI"),(Prijave!$D$3="ČLANICE"),(Prijave!$D$3="ČLANI DO 21 LET"),(Prijave!$D$3="ČLANICE DO 21 LET")),"","X")</f>
        <v>X</v>
      </c>
      <c r="I59" s="356"/>
      <c r="J59" s="46" t="s">
        <v>8</v>
      </c>
      <c r="K59" s="356" t="str">
        <f>IF(OR((Prijave!$D$3="ČLANI"),(Prijave!$D$3="ČLANICE"),(Prijave!$D$3="ČLANI DO 21 LET"),(Prijave!$D$3="ČLANICE DO 21 LET")),"","X")</f>
        <v>X</v>
      </c>
      <c r="L59" s="356"/>
      <c r="M59" s="44"/>
      <c r="N59" s="44"/>
      <c r="O59" s="44"/>
      <c r="P59" s="44"/>
      <c r="Q59" s="48"/>
      <c r="R59" s="44"/>
      <c r="S59" s="44"/>
      <c r="T59" s="49"/>
      <c r="W59" s="44"/>
      <c r="X59" s="44"/>
      <c r="Y59" s="44" t="s">
        <v>63</v>
      </c>
      <c r="Z59" s="44"/>
      <c r="AA59" s="44"/>
      <c r="AB59" s="44"/>
      <c r="AC59" s="356" t="str">
        <f>IF(OR((Prijave!$D$3="ČLANI"),(Prijave!$D$3="ČLANICE"),(Prijave!$D$3="ČLANI DO 21 LET"),(Prijave!$D$3="ČLANICE DO 21 LET")),"","X")</f>
        <v>X</v>
      </c>
      <c r="AD59" s="356"/>
      <c r="AE59" s="46" t="s">
        <v>8</v>
      </c>
      <c r="AF59" s="356" t="str">
        <f>IF(OR((Prijave!$D$3="ČLANI"),(Prijave!$D$3="ČLANICE"),(Prijave!$D$3="ČLANI DO 21 LET"),(Prijave!$D$3="ČLANICE DO 21 LET")),"","X")</f>
        <v>X</v>
      </c>
      <c r="AG59" s="356"/>
      <c r="AH59" s="44"/>
      <c r="AI59" s="44"/>
      <c r="AJ59" s="44"/>
      <c r="AK59" s="44"/>
      <c r="AL59" s="48"/>
      <c r="AM59" s="44"/>
      <c r="AN59" s="44"/>
      <c r="AO59" s="44"/>
      <c r="AP59" s="51"/>
    </row>
    <row r="60" spans="1:42" s="57" customFormat="1" ht="15.75" thickBot="1" x14ac:dyDescent="0.3">
      <c r="B60" s="53"/>
      <c r="C60" s="52" t="s">
        <v>31</v>
      </c>
      <c r="D60" s="53"/>
      <c r="E60" s="53"/>
      <c r="F60" s="53"/>
      <c r="G60" s="53"/>
      <c r="H60" s="68"/>
      <c r="I60" s="69"/>
      <c r="J60" s="54" t="s">
        <v>8</v>
      </c>
      <c r="K60" s="68"/>
      <c r="L60" s="69"/>
      <c r="M60" s="53"/>
      <c r="N60" s="53"/>
      <c r="O60" s="53"/>
      <c r="P60" s="53"/>
      <c r="Q60" s="55"/>
      <c r="R60" s="53"/>
      <c r="S60" s="53"/>
      <c r="T60" s="56"/>
      <c r="W60" s="53"/>
      <c r="X60" s="52" t="s">
        <v>31</v>
      </c>
      <c r="Y60" s="53"/>
      <c r="Z60" s="53"/>
      <c r="AA60" s="53"/>
      <c r="AB60" s="53"/>
      <c r="AC60" s="68"/>
      <c r="AD60" s="69"/>
      <c r="AE60" s="54" t="s">
        <v>8</v>
      </c>
      <c r="AF60" s="68"/>
      <c r="AG60" s="69"/>
      <c r="AH60" s="53"/>
      <c r="AI60" s="53"/>
      <c r="AJ60" s="53"/>
      <c r="AK60" s="53"/>
      <c r="AL60" s="55"/>
      <c r="AM60" s="53"/>
      <c r="AN60" s="53"/>
      <c r="AO60" s="53"/>
      <c r="AP60" s="58"/>
    </row>
    <row r="61" spans="1:42" s="1" customFormat="1" ht="12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59"/>
      <c r="R61" s="2"/>
      <c r="S61" s="2"/>
      <c r="T61" s="60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59"/>
      <c r="AM61" s="2"/>
      <c r="AN61" s="2"/>
      <c r="AO61" s="2"/>
      <c r="AP61" s="61"/>
    </row>
    <row r="62" spans="1:42" x14ac:dyDescent="0.2">
      <c r="A62" s="36" t="s">
        <v>32</v>
      </c>
      <c r="B62" s="36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3"/>
      <c r="R62" s="62"/>
      <c r="S62" s="36"/>
      <c r="V62" s="36" t="s">
        <v>32</v>
      </c>
      <c r="W62" s="36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3"/>
      <c r="AM62" s="62"/>
      <c r="AN62" s="36"/>
      <c r="AP62" s="37"/>
    </row>
    <row r="63" spans="1:42" x14ac:dyDescent="0.2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3"/>
      <c r="R63" s="62"/>
      <c r="S63" s="62"/>
      <c r="T63" s="64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3"/>
      <c r="AM63" s="62"/>
      <c r="AN63" s="62"/>
      <c r="AP63" s="37"/>
    </row>
    <row r="64" spans="1:42" x14ac:dyDescent="0.2"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</row>
    <row r="65" spans="1:42" s="18" customFormat="1" ht="11.25" x14ac:dyDescent="0.2">
      <c r="A65" s="14" t="str">
        <f>Prijave!$D$3</f>
        <v>MLADINCI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6"/>
      <c r="R65" s="15"/>
      <c r="S65" s="15"/>
      <c r="T65" s="17"/>
      <c r="U65" s="15"/>
      <c r="V65" s="14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6"/>
      <c r="AM65" s="15"/>
      <c r="AN65" s="15"/>
      <c r="AO65" s="15"/>
      <c r="AP65" s="19"/>
    </row>
    <row r="66" spans="1:42" s="18" customFormat="1" ht="11.25" x14ac:dyDescent="0.2">
      <c r="A66" s="15" t="s">
        <v>22</v>
      </c>
      <c r="B66" s="15"/>
      <c r="C66" s="15"/>
      <c r="D66" s="15"/>
      <c r="E66" s="15"/>
      <c r="F66" s="15"/>
      <c r="G66" s="20"/>
      <c r="H66" s="21"/>
      <c r="I66" s="22" t="s">
        <v>54</v>
      </c>
      <c r="J66" s="15"/>
      <c r="K66" s="15"/>
      <c r="L66" s="15"/>
      <c r="M66" s="15"/>
      <c r="N66" s="15"/>
      <c r="O66" s="15"/>
      <c r="P66" s="15"/>
      <c r="Q66" s="347"/>
      <c r="R66" s="347"/>
      <c r="S66" s="347"/>
      <c r="T66" s="348"/>
      <c r="U66" s="15"/>
      <c r="V66" s="15"/>
      <c r="W66" s="15"/>
      <c r="X66" s="15"/>
      <c r="Y66" s="15"/>
      <c r="Z66" s="15"/>
      <c r="AA66" s="15"/>
      <c r="AB66" s="20"/>
      <c r="AC66" s="21"/>
      <c r="AD66" s="22"/>
      <c r="AE66" s="15"/>
      <c r="AF66" s="15"/>
      <c r="AG66" s="15"/>
      <c r="AH66" s="15"/>
      <c r="AI66" s="15"/>
      <c r="AJ66" s="15"/>
      <c r="AK66" s="15"/>
      <c r="AL66" s="205"/>
      <c r="AM66" s="205"/>
      <c r="AN66" s="205"/>
      <c r="AO66" s="15"/>
      <c r="AP66" s="19">
        <v>7</v>
      </c>
    </row>
    <row r="67" spans="1:42" s="18" customFormat="1" ht="11.25" x14ac:dyDescent="0.2">
      <c r="A67" s="15"/>
      <c r="B67" s="15"/>
      <c r="C67" s="15"/>
      <c r="D67" s="15"/>
      <c r="E67" s="15"/>
      <c r="F67" s="15"/>
      <c r="G67" s="23"/>
      <c r="H67" s="21"/>
      <c r="I67" s="15"/>
      <c r="J67" s="15"/>
      <c r="K67" s="15"/>
      <c r="L67" s="15"/>
      <c r="M67" s="15"/>
      <c r="N67" s="15"/>
      <c r="O67" s="15"/>
      <c r="P67" s="15"/>
      <c r="Q67" s="343"/>
      <c r="R67" s="344"/>
      <c r="S67" s="15"/>
      <c r="T67" s="17"/>
      <c r="U67" s="15"/>
      <c r="V67" s="15"/>
      <c r="W67" s="15"/>
      <c r="X67" s="15"/>
      <c r="Y67" s="15"/>
      <c r="Z67" s="15"/>
      <c r="AA67" s="15"/>
      <c r="AB67" s="23"/>
      <c r="AC67" s="21"/>
      <c r="AD67" s="15"/>
      <c r="AE67" s="15"/>
      <c r="AF67" s="15"/>
      <c r="AG67" s="15"/>
      <c r="AH67" s="15"/>
      <c r="AI67" s="15"/>
      <c r="AJ67" s="15"/>
      <c r="AK67" s="15"/>
      <c r="AL67" s="206"/>
      <c r="AM67" s="206"/>
      <c r="AN67" s="15"/>
      <c r="AO67" s="15"/>
      <c r="AP67" s="19"/>
    </row>
    <row r="68" spans="1:42" s="26" customFormat="1" x14ac:dyDescent="0.2">
      <c r="A68" s="345" t="str">
        <f ca="1">INDIRECT("'Finalna skupina'!$H"&amp;$AP66)</f>
        <v/>
      </c>
      <c r="B68" s="345"/>
      <c r="C68" s="345"/>
      <c r="D68" s="345"/>
      <c r="E68" s="345"/>
      <c r="F68" s="345"/>
      <c r="G68" s="345"/>
      <c r="H68" s="345"/>
      <c r="I68" s="345"/>
      <c r="J68" s="24" t="s">
        <v>5</v>
      </c>
      <c r="K68" s="345" t="str">
        <f ca="1">INDIRECT("'Finalna skupina'!$H"&amp;$AP66+8)</f>
        <v/>
      </c>
      <c r="L68" s="345"/>
      <c r="M68" s="345"/>
      <c r="N68" s="345"/>
      <c r="O68" s="345"/>
      <c r="P68" s="345"/>
      <c r="Q68" s="345"/>
      <c r="R68" s="345"/>
      <c r="S68" s="345"/>
      <c r="T68" s="25"/>
      <c r="U68" s="24"/>
      <c r="V68" s="207"/>
      <c r="W68" s="207"/>
      <c r="X68" s="207"/>
      <c r="Y68" s="207"/>
      <c r="Z68" s="207"/>
      <c r="AA68" s="207"/>
      <c r="AB68" s="207"/>
      <c r="AC68" s="207"/>
      <c r="AD68" s="207"/>
      <c r="AE68" s="24"/>
      <c r="AF68" s="207"/>
      <c r="AG68" s="207"/>
      <c r="AH68" s="207"/>
      <c r="AI68" s="207"/>
      <c r="AJ68" s="207"/>
      <c r="AK68" s="207"/>
      <c r="AL68" s="207"/>
      <c r="AM68" s="207"/>
      <c r="AN68" s="207"/>
      <c r="AO68" s="24"/>
      <c r="AP68" s="27"/>
    </row>
    <row r="69" spans="1:42" s="30" customFormat="1" ht="12" x14ac:dyDescent="0.2">
      <c r="A69" s="340" t="str">
        <f ca="1">INDIRECT("'Finalna skupina'!$I"&amp;$AP66+1)</f>
        <v/>
      </c>
      <c r="B69" s="340"/>
      <c r="C69" s="340"/>
      <c r="D69" s="340"/>
      <c r="E69" s="340"/>
      <c r="F69" s="340"/>
      <c r="G69" s="340"/>
      <c r="H69" s="340"/>
      <c r="I69" s="340"/>
      <c r="J69" s="28"/>
      <c r="K69" s="340" t="str">
        <f ca="1">INDIRECT("'Finalna skupina'!$I"&amp;$AP66+9)</f>
        <v/>
      </c>
      <c r="L69" s="340"/>
      <c r="M69" s="340"/>
      <c r="N69" s="340"/>
      <c r="O69" s="340"/>
      <c r="P69" s="340"/>
      <c r="Q69" s="340"/>
      <c r="R69" s="340"/>
      <c r="S69" s="340"/>
      <c r="T69" s="29"/>
      <c r="U69" s="28"/>
      <c r="V69" s="208"/>
      <c r="W69" s="208"/>
      <c r="X69" s="208"/>
      <c r="Y69" s="208"/>
      <c r="Z69" s="208"/>
      <c r="AA69" s="208"/>
      <c r="AB69" s="208"/>
      <c r="AC69" s="208"/>
      <c r="AD69" s="208"/>
      <c r="AE69" s="28"/>
      <c r="AF69" s="208"/>
      <c r="AG69" s="208"/>
      <c r="AH69" s="208"/>
      <c r="AI69" s="208"/>
      <c r="AJ69" s="208"/>
      <c r="AK69" s="208"/>
      <c r="AL69" s="208"/>
      <c r="AM69" s="208"/>
      <c r="AN69" s="208"/>
      <c r="AO69" s="28"/>
      <c r="AP69" s="31"/>
    </row>
    <row r="70" spans="1:42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3"/>
      <c r="K70" s="32"/>
      <c r="L70" s="32"/>
      <c r="M70" s="32"/>
      <c r="N70" s="32"/>
      <c r="O70" s="32"/>
      <c r="P70" s="32"/>
      <c r="Q70" s="34"/>
      <c r="R70" s="32"/>
      <c r="S70" s="32"/>
      <c r="U70" s="36"/>
      <c r="V70" s="32"/>
      <c r="W70" s="32"/>
      <c r="X70" s="32"/>
      <c r="Y70" s="32"/>
      <c r="Z70" s="32"/>
      <c r="AA70" s="32"/>
      <c r="AB70" s="32"/>
      <c r="AC70" s="32"/>
      <c r="AD70" s="32"/>
      <c r="AE70" s="33"/>
      <c r="AF70" s="32"/>
      <c r="AG70" s="32"/>
      <c r="AH70" s="32"/>
      <c r="AI70" s="32"/>
      <c r="AJ70" s="32"/>
      <c r="AK70" s="32"/>
      <c r="AL70" s="34"/>
      <c r="AM70" s="32"/>
      <c r="AN70" s="32"/>
      <c r="AP70" s="37"/>
    </row>
    <row r="71" spans="1:42" s="4" customFormat="1" ht="9.75" x14ac:dyDescent="0.2">
      <c r="A71" s="38"/>
      <c r="B71" s="11" t="s">
        <v>6</v>
      </c>
      <c r="C71" s="11"/>
      <c r="D71" s="11" t="s">
        <v>7</v>
      </c>
      <c r="E71" s="11"/>
      <c r="F71" s="11" t="s">
        <v>23</v>
      </c>
      <c r="G71" s="11"/>
      <c r="H71" s="11" t="s">
        <v>24</v>
      </c>
      <c r="I71" s="11"/>
      <c r="J71" s="39"/>
      <c r="K71" s="11"/>
      <c r="L71" s="11" t="s">
        <v>6</v>
      </c>
      <c r="M71" s="11"/>
      <c r="N71" s="11" t="s">
        <v>7</v>
      </c>
      <c r="O71" s="11"/>
      <c r="P71" s="11" t="s">
        <v>25</v>
      </c>
      <c r="Q71" s="40"/>
      <c r="R71" s="11" t="s">
        <v>24</v>
      </c>
      <c r="S71" s="38"/>
      <c r="T71" s="5"/>
      <c r="U71" s="6"/>
      <c r="V71" s="38"/>
      <c r="W71" s="11"/>
      <c r="X71" s="11"/>
      <c r="Y71" s="11"/>
      <c r="Z71" s="11"/>
      <c r="AA71" s="11"/>
      <c r="AB71" s="11"/>
      <c r="AC71" s="11"/>
      <c r="AD71" s="11"/>
      <c r="AE71" s="39"/>
      <c r="AF71" s="11"/>
      <c r="AG71" s="11"/>
      <c r="AH71" s="11"/>
      <c r="AI71" s="11"/>
      <c r="AJ71" s="11"/>
      <c r="AK71" s="11"/>
      <c r="AL71" s="40"/>
      <c r="AM71" s="11"/>
      <c r="AN71" s="38"/>
      <c r="AO71" s="6"/>
      <c r="AP71" s="41"/>
    </row>
    <row r="72" spans="1:42" s="4" customFormat="1" ht="9.75" x14ac:dyDescent="0.2">
      <c r="A72" s="38"/>
      <c r="B72" s="42"/>
      <c r="C72" s="11"/>
      <c r="D72" s="42"/>
      <c r="E72" s="11"/>
      <c r="F72" s="42"/>
      <c r="G72" s="11"/>
      <c r="H72" s="42"/>
      <c r="I72" s="11"/>
      <c r="J72" s="39"/>
      <c r="K72" s="11"/>
      <c r="L72" s="42"/>
      <c r="M72" s="11"/>
      <c r="N72" s="42"/>
      <c r="O72" s="11"/>
      <c r="P72" s="42"/>
      <c r="Q72" s="40"/>
      <c r="R72" s="42"/>
      <c r="S72" s="38"/>
      <c r="T72" s="5"/>
      <c r="U72" s="6"/>
      <c r="V72" s="38"/>
      <c r="W72" s="11"/>
      <c r="X72" s="11"/>
      <c r="Y72" s="11"/>
      <c r="Z72" s="11"/>
      <c r="AA72" s="11"/>
      <c r="AB72" s="11"/>
      <c r="AC72" s="11"/>
      <c r="AD72" s="11"/>
      <c r="AE72" s="39"/>
      <c r="AF72" s="11"/>
      <c r="AG72" s="11"/>
      <c r="AH72" s="11"/>
      <c r="AI72" s="11"/>
      <c r="AJ72" s="11"/>
      <c r="AK72" s="11"/>
      <c r="AL72" s="40"/>
      <c r="AM72" s="11"/>
      <c r="AN72" s="38"/>
      <c r="AO72" s="6"/>
      <c r="AP72" s="41"/>
    </row>
    <row r="73" spans="1:42" s="18" customFormat="1" ht="11.25" x14ac:dyDescent="0.2">
      <c r="A73" s="43"/>
      <c r="B73" s="43"/>
      <c r="C73" s="43"/>
      <c r="D73" s="43"/>
      <c r="E73" s="43"/>
      <c r="F73" s="43"/>
      <c r="G73" s="43"/>
      <c r="H73" s="43"/>
      <c r="I73" s="43"/>
      <c r="J73" s="16"/>
      <c r="K73" s="43"/>
      <c r="L73" s="43"/>
      <c r="M73" s="43"/>
      <c r="N73" s="43"/>
      <c r="O73" s="43"/>
      <c r="P73" s="43"/>
      <c r="Q73" s="23"/>
      <c r="R73" s="43"/>
      <c r="S73" s="43"/>
      <c r="T73" s="17"/>
      <c r="U73" s="15"/>
      <c r="V73" s="43"/>
      <c r="W73" s="43"/>
      <c r="X73" s="43"/>
      <c r="Y73" s="43"/>
      <c r="Z73" s="43"/>
      <c r="AA73" s="43"/>
      <c r="AB73" s="43"/>
      <c r="AC73" s="43"/>
      <c r="AD73" s="43"/>
      <c r="AE73" s="16"/>
      <c r="AF73" s="43"/>
      <c r="AG73" s="43"/>
      <c r="AH73" s="43"/>
      <c r="AI73" s="43"/>
      <c r="AJ73" s="43"/>
      <c r="AK73" s="43"/>
      <c r="AL73" s="23"/>
      <c r="AM73" s="43"/>
      <c r="AN73" s="43"/>
      <c r="AO73" s="15"/>
      <c r="AP73" s="19"/>
    </row>
    <row r="74" spans="1:42" s="50" customFormat="1" ht="15.75" x14ac:dyDescent="0.25">
      <c r="B74" s="44"/>
      <c r="C74" s="44"/>
      <c r="D74" s="44" t="s">
        <v>26</v>
      </c>
      <c r="E74" s="44"/>
      <c r="F74" s="44"/>
      <c r="G74" s="44"/>
      <c r="H74" s="341"/>
      <c r="I74" s="341"/>
      <c r="J74" s="46" t="s">
        <v>8</v>
      </c>
      <c r="K74" s="47"/>
      <c r="L74" s="45"/>
      <c r="M74" s="44"/>
      <c r="N74" s="44"/>
      <c r="O74" s="44"/>
      <c r="P74" s="44"/>
      <c r="Q74" s="48"/>
      <c r="R74" s="44"/>
      <c r="S74" s="44"/>
      <c r="T74" s="49"/>
      <c r="U74" s="44"/>
      <c r="V74" s="44"/>
      <c r="W74" s="44"/>
      <c r="X74" s="44"/>
      <c r="Y74" s="44"/>
      <c r="Z74" s="44"/>
      <c r="AA74" s="44"/>
      <c r="AB74" s="44"/>
      <c r="AC74" s="355"/>
      <c r="AD74" s="355"/>
      <c r="AE74" s="46"/>
      <c r="AF74" s="44"/>
      <c r="AG74" s="46"/>
      <c r="AH74" s="44"/>
      <c r="AI74" s="44"/>
      <c r="AJ74" s="44"/>
      <c r="AK74" s="44"/>
      <c r="AL74" s="48"/>
      <c r="AM74" s="44"/>
      <c r="AN74" s="44"/>
      <c r="AO74" s="44"/>
      <c r="AP74" s="51"/>
    </row>
    <row r="75" spans="1:42" s="50" customFormat="1" ht="15.75" x14ac:dyDescent="0.25">
      <c r="B75" s="44"/>
      <c r="C75" s="44"/>
      <c r="D75" s="44" t="s">
        <v>27</v>
      </c>
      <c r="E75" s="44"/>
      <c r="F75" s="44"/>
      <c r="G75" s="44"/>
      <c r="H75" s="47"/>
      <c r="I75" s="45"/>
      <c r="J75" s="46" t="s">
        <v>8</v>
      </c>
      <c r="K75" s="47"/>
      <c r="L75" s="45"/>
      <c r="M75" s="44"/>
      <c r="N75" s="44"/>
      <c r="O75" s="44"/>
      <c r="P75" s="44"/>
      <c r="Q75" s="48"/>
      <c r="R75" s="44"/>
      <c r="S75" s="44"/>
      <c r="T75" s="49"/>
      <c r="U75" s="44"/>
      <c r="V75" s="44"/>
      <c r="W75" s="44"/>
      <c r="X75" s="44"/>
      <c r="Y75" s="44"/>
      <c r="Z75" s="44"/>
      <c r="AA75" s="44"/>
      <c r="AB75" s="44"/>
      <c r="AC75" s="44"/>
      <c r="AD75" s="46"/>
      <c r="AE75" s="46"/>
      <c r="AF75" s="44"/>
      <c r="AG75" s="46"/>
      <c r="AH75" s="44"/>
      <c r="AI75" s="44"/>
      <c r="AJ75" s="44"/>
      <c r="AK75" s="44"/>
      <c r="AL75" s="48"/>
      <c r="AM75" s="44"/>
      <c r="AN75" s="44"/>
      <c r="AO75" s="44"/>
      <c r="AP75" s="51"/>
    </row>
    <row r="76" spans="1:42" s="50" customFormat="1" ht="15.75" x14ac:dyDescent="0.25">
      <c r="B76" s="44"/>
      <c r="C76" s="44"/>
      <c r="D76" s="44" t="s">
        <v>28</v>
      </c>
      <c r="E76" s="44"/>
      <c r="F76" s="44"/>
      <c r="G76" s="44"/>
      <c r="H76" s="47"/>
      <c r="I76" s="45"/>
      <c r="J76" s="46" t="s">
        <v>8</v>
      </c>
      <c r="K76" s="47"/>
      <c r="L76" s="45"/>
      <c r="M76" s="44"/>
      <c r="N76" s="44"/>
      <c r="O76" s="44"/>
      <c r="P76" s="44"/>
      <c r="Q76" s="48"/>
      <c r="R76" s="44"/>
      <c r="S76" s="44"/>
      <c r="T76" s="49"/>
      <c r="U76" s="44"/>
      <c r="V76" s="44"/>
      <c r="W76" s="44"/>
      <c r="X76" s="44"/>
      <c r="Y76" s="44"/>
      <c r="Z76" s="44"/>
      <c r="AA76" s="44"/>
      <c r="AB76" s="44"/>
      <c r="AC76" s="44"/>
      <c r="AD76" s="46"/>
      <c r="AE76" s="46"/>
      <c r="AF76" s="44"/>
      <c r="AG76" s="46"/>
      <c r="AH76" s="44"/>
      <c r="AI76" s="44"/>
      <c r="AJ76" s="44"/>
      <c r="AK76" s="44"/>
      <c r="AL76" s="48"/>
      <c r="AM76" s="44"/>
      <c r="AN76" s="44"/>
      <c r="AO76" s="44"/>
      <c r="AP76" s="51"/>
    </row>
    <row r="77" spans="1:42" s="50" customFormat="1" ht="15.75" x14ac:dyDescent="0.25">
      <c r="B77" s="44"/>
      <c r="C77" s="44"/>
      <c r="D77" s="44" t="s">
        <v>29</v>
      </c>
      <c r="E77" s="44"/>
      <c r="F77" s="44"/>
      <c r="G77" s="44"/>
      <c r="H77" s="47"/>
      <c r="I77" s="45"/>
      <c r="J77" s="46" t="s">
        <v>8</v>
      </c>
      <c r="K77" s="47"/>
      <c r="L77" s="45"/>
      <c r="M77" s="44"/>
      <c r="N77" s="44"/>
      <c r="O77" s="44"/>
      <c r="P77" s="44"/>
      <c r="Q77" s="48"/>
      <c r="R77" s="44"/>
      <c r="S77" s="44"/>
      <c r="T77" s="49"/>
      <c r="U77" s="44"/>
      <c r="V77" s="44"/>
      <c r="W77" s="44"/>
      <c r="X77" s="44"/>
      <c r="Y77" s="44"/>
      <c r="Z77" s="44"/>
      <c r="AA77" s="44"/>
      <c r="AB77" s="44"/>
      <c r="AC77" s="44"/>
      <c r="AD77" s="46"/>
      <c r="AE77" s="46"/>
      <c r="AF77" s="44"/>
      <c r="AG77" s="46"/>
      <c r="AH77" s="44"/>
      <c r="AI77" s="44"/>
      <c r="AJ77" s="44"/>
      <c r="AK77" s="44"/>
      <c r="AL77" s="48"/>
      <c r="AM77" s="44"/>
      <c r="AN77" s="44"/>
      <c r="AO77" s="44"/>
      <c r="AP77" s="51"/>
    </row>
    <row r="78" spans="1:42" s="50" customFormat="1" ht="15.75" x14ac:dyDescent="0.25">
      <c r="B78" s="44"/>
      <c r="C78" s="44"/>
      <c r="D78" s="44" t="s">
        <v>30</v>
      </c>
      <c r="E78" s="44"/>
      <c r="F78" s="44"/>
      <c r="G78" s="44"/>
      <c r="H78" s="47"/>
      <c r="I78" s="45"/>
      <c r="J78" s="46" t="s">
        <v>8</v>
      </c>
      <c r="K78" s="47"/>
      <c r="L78" s="45"/>
      <c r="M78" s="44"/>
      <c r="N78" s="44"/>
      <c r="O78" s="44"/>
      <c r="P78" s="44"/>
      <c r="Q78" s="48"/>
      <c r="R78" s="44"/>
      <c r="S78" s="44"/>
      <c r="T78" s="49"/>
      <c r="U78" s="44"/>
      <c r="V78" s="44"/>
      <c r="W78" s="44"/>
      <c r="X78" s="44"/>
      <c r="Y78" s="44"/>
      <c r="Z78" s="44"/>
      <c r="AA78" s="44"/>
      <c r="AB78" s="44"/>
      <c r="AC78" s="44"/>
      <c r="AD78" s="46"/>
      <c r="AE78" s="46"/>
      <c r="AF78" s="44"/>
      <c r="AG78" s="46"/>
      <c r="AH78" s="44"/>
      <c r="AI78" s="44"/>
      <c r="AJ78" s="44"/>
      <c r="AK78" s="44"/>
      <c r="AL78" s="48"/>
      <c r="AM78" s="44"/>
      <c r="AN78" s="44"/>
      <c r="AO78" s="44"/>
      <c r="AP78" s="51"/>
    </row>
    <row r="79" spans="1:42" s="50" customFormat="1" ht="15.75" x14ac:dyDescent="0.25">
      <c r="B79" s="44"/>
      <c r="C79" s="44"/>
      <c r="D79" s="44" t="s">
        <v>62</v>
      </c>
      <c r="E79" s="44"/>
      <c r="F79" s="44"/>
      <c r="G79" s="44"/>
      <c r="H79" s="356" t="str">
        <f>IF(OR((Prijave!$D$3="ČLANI"),(Prijave!$D$3="ČLANICE"),(Prijave!$D$3="ČLANI DO 21 LET"),(Prijave!$D$3="ČLANICE DO 21 LET")),"","X")</f>
        <v>X</v>
      </c>
      <c r="I79" s="356"/>
      <c r="J79" s="46" t="s">
        <v>8</v>
      </c>
      <c r="K79" s="356" t="str">
        <f>IF(OR((Prijave!$D$3="ČLANI"),(Prijave!$D$3="ČLANICE"),(Prijave!$D$3="ČLANI DO 21 LET"),(Prijave!$D$3="ČLANICE DO 21 LET")),"","X")</f>
        <v>X</v>
      </c>
      <c r="L79" s="356"/>
      <c r="M79" s="44"/>
      <c r="N79" s="44"/>
      <c r="O79" s="44"/>
      <c r="P79" s="44"/>
      <c r="Q79" s="48"/>
      <c r="R79" s="44"/>
      <c r="S79" s="44"/>
      <c r="T79" s="49"/>
      <c r="W79" s="44"/>
      <c r="X79" s="44"/>
      <c r="Y79" s="44"/>
      <c r="Z79" s="44"/>
      <c r="AA79" s="44"/>
      <c r="AB79" s="44"/>
      <c r="AC79" s="44"/>
      <c r="AD79" s="46"/>
      <c r="AE79" s="46"/>
      <c r="AF79" s="44"/>
      <c r="AG79" s="46"/>
      <c r="AH79" s="44"/>
      <c r="AI79" s="44"/>
      <c r="AJ79" s="44"/>
      <c r="AK79" s="44"/>
      <c r="AL79" s="48"/>
      <c r="AM79" s="44"/>
      <c r="AN79" s="44"/>
      <c r="AO79" s="44"/>
      <c r="AP79" s="51"/>
    </row>
    <row r="80" spans="1:42" s="50" customFormat="1" ht="15.75" x14ac:dyDescent="0.25">
      <c r="B80" s="44"/>
      <c r="C80" s="44"/>
      <c r="D80" s="44" t="s">
        <v>63</v>
      </c>
      <c r="E80" s="44"/>
      <c r="F80" s="44"/>
      <c r="G80" s="44"/>
      <c r="H80" s="356" t="str">
        <f>IF(OR((Prijave!$D$3="ČLANI"),(Prijave!$D$3="ČLANICE"),(Prijave!$D$3="ČLANI DO 21 LET"),(Prijave!$D$3="ČLANICE DO 21 LET")),"","X")</f>
        <v>X</v>
      </c>
      <c r="I80" s="356"/>
      <c r="J80" s="46" t="s">
        <v>8</v>
      </c>
      <c r="K80" s="356" t="str">
        <f>IF(OR((Prijave!$D$3="ČLANI"),(Prijave!$D$3="ČLANICE"),(Prijave!$D$3="ČLANI DO 21 LET"),(Prijave!$D$3="ČLANICE DO 21 LET")),"","X")</f>
        <v>X</v>
      </c>
      <c r="L80" s="356"/>
      <c r="M80" s="44"/>
      <c r="N80" s="44"/>
      <c r="O80" s="44"/>
      <c r="P80" s="44"/>
      <c r="Q80" s="48"/>
      <c r="R80" s="44"/>
      <c r="S80" s="44"/>
      <c r="T80" s="49"/>
      <c r="U80" s="44"/>
      <c r="V80" s="44"/>
      <c r="W80" s="44"/>
      <c r="X80" s="44"/>
      <c r="Y80" s="44"/>
      <c r="Z80" s="44"/>
      <c r="AA80" s="44"/>
      <c r="AB80" s="44"/>
      <c r="AC80" s="44"/>
      <c r="AD80" s="46"/>
      <c r="AE80" s="46"/>
      <c r="AF80" s="44"/>
      <c r="AG80" s="46"/>
      <c r="AH80" s="44"/>
      <c r="AI80" s="44"/>
      <c r="AJ80" s="44"/>
      <c r="AK80" s="44"/>
      <c r="AL80" s="48"/>
      <c r="AM80" s="44"/>
      <c r="AN80" s="44"/>
      <c r="AO80" s="44"/>
      <c r="AP80" s="51"/>
    </row>
    <row r="81" spans="1:42" s="57" customFormat="1" ht="15.75" thickBot="1" x14ac:dyDescent="0.3">
      <c r="B81" s="53"/>
      <c r="C81" s="52" t="s">
        <v>31</v>
      </c>
      <c r="D81" s="53"/>
      <c r="E81" s="53"/>
      <c r="F81" s="53"/>
      <c r="G81" s="53"/>
      <c r="H81" s="68"/>
      <c r="I81" s="69"/>
      <c r="J81" s="54" t="s">
        <v>8</v>
      </c>
      <c r="K81" s="68"/>
      <c r="L81" s="69"/>
      <c r="M81" s="53"/>
      <c r="N81" s="53"/>
      <c r="O81" s="53"/>
      <c r="P81" s="53"/>
      <c r="Q81" s="55"/>
      <c r="R81" s="53"/>
      <c r="S81" s="53"/>
      <c r="T81" s="56"/>
      <c r="U81" s="53"/>
      <c r="V81" s="53"/>
      <c r="W81" s="53"/>
      <c r="X81" s="52"/>
      <c r="Y81" s="53"/>
      <c r="Z81" s="53"/>
      <c r="AA81" s="53"/>
      <c r="AB81" s="53"/>
      <c r="AC81" s="53"/>
      <c r="AD81" s="54"/>
      <c r="AE81" s="54"/>
      <c r="AF81" s="53"/>
      <c r="AG81" s="54"/>
      <c r="AH81" s="53"/>
      <c r="AI81" s="53"/>
      <c r="AJ81" s="53"/>
      <c r="AK81" s="53"/>
      <c r="AL81" s="55"/>
      <c r="AM81" s="53"/>
      <c r="AN81" s="53"/>
      <c r="AO81" s="53"/>
      <c r="AP81" s="58"/>
    </row>
    <row r="82" spans="1:42" s="1" customFormat="1" ht="12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59"/>
      <c r="R82" s="2"/>
      <c r="S82" s="2"/>
      <c r="T82" s="60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59"/>
      <c r="AM82" s="2"/>
      <c r="AN82" s="2"/>
      <c r="AO82" s="2"/>
      <c r="AP82" s="61"/>
    </row>
    <row r="83" spans="1:42" x14ac:dyDescent="0.2">
      <c r="A83" s="36" t="s">
        <v>32</v>
      </c>
      <c r="B83" s="36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3"/>
      <c r="R83" s="62"/>
      <c r="S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3"/>
      <c r="AM83" s="36"/>
      <c r="AN83" s="36"/>
      <c r="AP83" s="37"/>
    </row>
    <row r="84" spans="1:42" x14ac:dyDescent="0.2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3"/>
      <c r="R84" s="62"/>
      <c r="S84" s="62"/>
      <c r="T84" s="64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3"/>
      <c r="AM84" s="36"/>
      <c r="AN84" s="36"/>
      <c r="AP84" s="37"/>
    </row>
  </sheetData>
  <mergeCells count="78">
    <mergeCell ref="AC11:AD11"/>
    <mergeCell ref="Q3:T3"/>
    <mergeCell ref="AL3:AN3"/>
    <mergeCell ref="AF5:AN5"/>
    <mergeCell ref="V6:AD6"/>
    <mergeCell ref="AF6:AN6"/>
    <mergeCell ref="Q4:R4"/>
    <mergeCell ref="AL4:AM4"/>
    <mergeCell ref="V5:AD5"/>
    <mergeCell ref="AL25:AM25"/>
    <mergeCell ref="AF26:AN26"/>
    <mergeCell ref="K16:L16"/>
    <mergeCell ref="AC16:AD16"/>
    <mergeCell ref="AF16:AG16"/>
    <mergeCell ref="K26:S26"/>
    <mergeCell ref="V26:AD26"/>
    <mergeCell ref="AL24:AN24"/>
    <mergeCell ref="A5:I5"/>
    <mergeCell ref="K5:S5"/>
    <mergeCell ref="A6:I6"/>
    <mergeCell ref="K6:S6"/>
    <mergeCell ref="K27:S27"/>
    <mergeCell ref="A26:I26"/>
    <mergeCell ref="Q24:T24"/>
    <mergeCell ref="Q25:R25"/>
    <mergeCell ref="H16:I16"/>
    <mergeCell ref="H11:I11"/>
    <mergeCell ref="A27:I27"/>
    <mergeCell ref="AF59:AG59"/>
    <mergeCell ref="AL45:AN45"/>
    <mergeCell ref="Q46:R46"/>
    <mergeCell ref="AL46:AM46"/>
    <mergeCell ref="A47:I47"/>
    <mergeCell ref="K47:S47"/>
    <mergeCell ref="V47:AD47"/>
    <mergeCell ref="AF58:AG58"/>
    <mergeCell ref="Q45:T45"/>
    <mergeCell ref="A48:I48"/>
    <mergeCell ref="V48:AD48"/>
    <mergeCell ref="AF48:AN48"/>
    <mergeCell ref="AC53:AD53"/>
    <mergeCell ref="AF47:AN47"/>
    <mergeCell ref="K48:S48"/>
    <mergeCell ref="H53:I53"/>
    <mergeCell ref="H80:I80"/>
    <mergeCell ref="K80:L80"/>
    <mergeCell ref="Q67:R67"/>
    <mergeCell ref="A68:I68"/>
    <mergeCell ref="K68:S68"/>
    <mergeCell ref="H79:I79"/>
    <mergeCell ref="K79:L79"/>
    <mergeCell ref="AC38:AD38"/>
    <mergeCell ref="AF38:AG38"/>
    <mergeCell ref="H17:I17"/>
    <mergeCell ref="K17:L17"/>
    <mergeCell ref="AC17:AD17"/>
    <mergeCell ref="AF17:AG17"/>
    <mergeCell ref="H37:I37"/>
    <mergeCell ref="K37:L37"/>
    <mergeCell ref="AC37:AD37"/>
    <mergeCell ref="AF37:AG37"/>
    <mergeCell ref="H38:I38"/>
    <mergeCell ref="K38:L38"/>
    <mergeCell ref="H32:I32"/>
    <mergeCell ref="AC32:AD32"/>
    <mergeCell ref="V27:AD27"/>
    <mergeCell ref="AF27:AN27"/>
    <mergeCell ref="AC74:AD74"/>
    <mergeCell ref="H74:I74"/>
    <mergeCell ref="H58:I58"/>
    <mergeCell ref="K58:L58"/>
    <mergeCell ref="AC58:AD58"/>
    <mergeCell ref="H59:I59"/>
    <mergeCell ref="K59:L59"/>
    <mergeCell ref="AC59:AD59"/>
    <mergeCell ref="Q66:T66"/>
    <mergeCell ref="A69:I69"/>
    <mergeCell ref="K69:S69"/>
  </mergeCells>
  <phoneticPr fontId="0" type="noConversion"/>
  <pageMargins left="0.11811023622047245" right="0.11811023622047245" top="0" bottom="0" header="0" footer="0"/>
  <pageSetup paperSize="9" orientation="portrait" r:id="rId1"/>
  <headerFooter alignWithMargins="0"/>
  <rowBreaks count="2" manualBreakCount="2">
    <brk id="42" max="16383" man="1"/>
    <brk id="6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D19"/>
  <sheetViews>
    <sheetView workbookViewId="0">
      <selection activeCell="B4" sqref="B4:B5"/>
    </sheetView>
  </sheetViews>
  <sheetFormatPr defaultColWidth="8.85546875" defaultRowHeight="12" x14ac:dyDescent="0.2"/>
  <cols>
    <col min="1" max="1" width="9.140625" style="1" customWidth="1"/>
    <col min="2" max="2" width="4.7109375" style="108" customWidth="1"/>
    <col min="3" max="3" width="3" style="1" customWidth="1"/>
    <col min="4" max="4" width="15.7109375" style="111" customWidth="1"/>
    <col min="5" max="5" width="4.7109375" style="119" customWidth="1"/>
    <col min="6" max="6" width="15.7109375" style="111" customWidth="1"/>
    <col min="7" max="7" width="4.7109375" style="120" customWidth="1"/>
    <col min="8" max="8" width="15.7109375" style="112" customWidth="1"/>
    <col min="9" max="9" width="4.7109375" style="120" customWidth="1"/>
    <col min="10" max="10" width="15.7109375" style="111" customWidth="1"/>
    <col min="11" max="11" width="4.7109375" style="120" customWidth="1"/>
    <col min="12" max="12" width="8.85546875" style="100"/>
    <col min="13" max="30" width="8.85546875" style="98"/>
    <col min="31" max="16384" width="8.85546875" style="1"/>
  </cols>
  <sheetData>
    <row r="1" spans="1:28" ht="12.75" customHeight="1" x14ac:dyDescent="0.2">
      <c r="A1" s="9" t="s">
        <v>42</v>
      </c>
      <c r="C1" s="337" t="str">
        <f>Prijave!A1</f>
        <v>NAZIV TEKMOVANJA</v>
      </c>
      <c r="D1" s="338"/>
      <c r="E1" s="338"/>
      <c r="F1" s="338"/>
      <c r="G1" s="338"/>
      <c r="H1" s="338"/>
      <c r="I1" s="338"/>
      <c r="J1" s="338"/>
      <c r="K1" s="339"/>
      <c r="L1" s="209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6"/>
    </row>
    <row r="2" spans="1:28" ht="13.5" customHeight="1" thickBot="1" x14ac:dyDescent="0.25">
      <c r="A2" s="1">
        <v>8</v>
      </c>
      <c r="C2" s="350" t="str">
        <f>Prijave!D3 &amp; " - Mali finale"</f>
        <v>MLADINCI - Mali finale</v>
      </c>
      <c r="D2" s="351"/>
      <c r="E2" s="351"/>
      <c r="F2" s="351"/>
      <c r="G2" s="351"/>
      <c r="H2" s="351"/>
      <c r="I2" s="351"/>
      <c r="J2" s="351"/>
      <c r="K2" s="352"/>
    </row>
    <row r="4" spans="1:28" ht="12.75" customHeight="1" x14ac:dyDescent="0.2">
      <c r="A4" s="108" t="s">
        <v>4</v>
      </c>
      <c r="B4" s="353"/>
      <c r="C4" s="354">
        <v>1</v>
      </c>
      <c r="D4" s="110" t="str">
        <f>IF((B4=""),"",VLOOKUP(B4,Prijave!$C$6:$E$81,2))</f>
        <v/>
      </c>
      <c r="E4" s="137"/>
      <c r="K4" s="109"/>
    </row>
    <row r="5" spans="1:28" ht="12.75" customHeight="1" x14ac:dyDescent="0.2">
      <c r="B5" s="353"/>
      <c r="C5" s="354"/>
      <c r="D5" s="142" t="s">
        <v>48</v>
      </c>
      <c r="E5" s="138" t="str">
        <f>IF((B4=""),"","("&amp;UPPER(VLOOKUP(B4,Prijave!$C$6:$E$81,3))&amp;")")</f>
        <v/>
      </c>
      <c r="F5" s="114" t="str">
        <f>IF((E6=""),"",VLOOKUP(E6,Prijave!$C$6:$E$81,2))</f>
        <v/>
      </c>
      <c r="G5" s="130"/>
      <c r="K5" s="109"/>
    </row>
    <row r="6" spans="1:28" ht="12.75" customHeight="1" x14ac:dyDescent="0.2">
      <c r="B6" s="353"/>
      <c r="C6" s="354">
        <v>2</v>
      </c>
      <c r="D6" s="110" t="str">
        <f>IF((B6=""),"",VLOOKUP(B6,Prijave!$C$6:$E$81,2))</f>
        <v/>
      </c>
      <c r="E6" s="139"/>
      <c r="F6" s="132"/>
      <c r="G6" s="133" t="str">
        <f>IF((E6=""),"","("&amp;UPPER(VLOOKUP(E6,Prijave!$C$6:$E$81,3))&amp;")")</f>
        <v/>
      </c>
      <c r="K6" s="109"/>
    </row>
    <row r="7" spans="1:28" ht="13.5" customHeight="1" x14ac:dyDescent="0.2">
      <c r="B7" s="353"/>
      <c r="C7" s="354"/>
      <c r="D7" s="140"/>
      <c r="E7" s="141" t="str">
        <f>IF((B6=""),"","("&amp;UPPER(VLOOKUP(B6,Prijave!$C$6:$E$81,3))&amp;")")</f>
        <v/>
      </c>
      <c r="G7" s="129"/>
      <c r="H7" s="114" t="str">
        <f>IF((G8=""),"",VLOOKUP(G8,Prijave!$C$6:$E$81,2))</f>
        <v/>
      </c>
      <c r="I7" s="130"/>
      <c r="K7" s="109"/>
    </row>
    <row r="8" spans="1:28" x14ac:dyDescent="0.2">
      <c r="B8" s="353"/>
      <c r="C8" s="354">
        <v>3</v>
      </c>
      <c r="D8" s="110" t="str">
        <f>IF((B8=""),"",VLOOKUP(B8,Prijave!$C$6:$E$81,2))</f>
        <v/>
      </c>
      <c r="E8" s="116"/>
      <c r="G8" s="131"/>
      <c r="H8" s="132"/>
      <c r="I8" s="133" t="str">
        <f>IF((G8=""),"","("&amp;UPPER(VLOOKUP(G8,Prijave!$C$6:$E$81,3))&amp;")")</f>
        <v/>
      </c>
      <c r="K8" s="122"/>
    </row>
    <row r="9" spans="1:28" x14ac:dyDescent="0.2">
      <c r="B9" s="353"/>
      <c r="C9" s="354"/>
      <c r="D9" s="113"/>
      <c r="E9" s="117" t="str">
        <f>IF((B8=""),"","("&amp;UPPER(VLOOKUP(B8,Prijave!$C$6:$E$81,3))&amp;")")</f>
        <v/>
      </c>
      <c r="F9" s="114" t="str">
        <f>IF((E10=""),"",VLOOKUP(E10,Prijave!$C$6:$E$81,2))</f>
        <v/>
      </c>
      <c r="G9" s="134"/>
      <c r="I9" s="121"/>
    </row>
    <row r="10" spans="1:28" x14ac:dyDescent="0.2">
      <c r="B10" s="353"/>
      <c r="C10" s="354">
        <v>4</v>
      </c>
      <c r="D10" s="110" t="str">
        <f>IF((B10=""),"",VLOOKUP(B10,Prijave!$C$6:$E$81,2))</f>
        <v/>
      </c>
      <c r="E10" s="131"/>
      <c r="F10" s="135"/>
      <c r="G10" s="136" t="str">
        <f>IF((E10=""),"","("&amp;UPPER(VLOOKUP(E10,Prijave!$C$6:$E$81,3))&amp;")")</f>
        <v/>
      </c>
      <c r="H10" s="115"/>
      <c r="I10" s="121"/>
    </row>
    <row r="11" spans="1:28" x14ac:dyDescent="0.2">
      <c r="B11" s="353"/>
      <c r="C11" s="354"/>
      <c r="D11" s="140" t="s">
        <v>50</v>
      </c>
      <c r="E11" s="118" t="str">
        <f>IF((B10=""),"","("&amp;UPPER(VLOOKUP(B10,Prijave!$C$6:$E$81,3))&amp;")")</f>
        <v/>
      </c>
      <c r="I11" s="129"/>
      <c r="J11" s="114" t="str">
        <f>IF((I12=""),"",VLOOKUP(I12,Prijave!$C$6:$E$81,2))</f>
        <v/>
      </c>
      <c r="K11" s="130"/>
    </row>
    <row r="12" spans="1:28" x14ac:dyDescent="0.2">
      <c r="B12" s="353"/>
      <c r="C12" s="354">
        <v>5</v>
      </c>
      <c r="D12" s="110" t="str">
        <f>IF((B12=""),"",VLOOKUP(B12,Prijave!$C$6:$E$81,2))</f>
        <v/>
      </c>
      <c r="E12" s="137"/>
      <c r="I12" s="131"/>
      <c r="J12" s="132"/>
      <c r="K12" s="210" t="str">
        <f>IF((I12=""),"","("&amp;UPPER(VLOOKUP(I12,Prijave!$C$6:$E$81,3))&amp;")")</f>
        <v/>
      </c>
    </row>
    <row r="13" spans="1:28" x14ac:dyDescent="0.2">
      <c r="B13" s="353"/>
      <c r="C13" s="354"/>
      <c r="D13" s="140" t="s">
        <v>50</v>
      </c>
      <c r="E13" s="138" t="str">
        <f>IF((B12=""),"","("&amp;UPPER(VLOOKUP(B12,Prijave!$C$6:$E$81,3))&amp;")")</f>
        <v/>
      </c>
      <c r="F13" s="114" t="str">
        <f>IF((E14=""),"",VLOOKUP(E14,Prijave!$C$6:$E$81,2))</f>
        <v/>
      </c>
      <c r="G13" s="130"/>
      <c r="I13" s="121"/>
      <c r="K13" s="212"/>
    </row>
    <row r="14" spans="1:28" x14ac:dyDescent="0.2">
      <c r="B14" s="353"/>
      <c r="C14" s="354">
        <v>6</v>
      </c>
      <c r="D14" s="110" t="str">
        <f>IF((B14=""),"",VLOOKUP(B14,Prijave!$C$6:$E$81,2))</f>
        <v/>
      </c>
      <c r="E14" s="139"/>
      <c r="F14" s="132"/>
      <c r="G14" s="133" t="str">
        <f>IF((E14=""),"","("&amp;UPPER(VLOOKUP(E14,Prijave!$C$6:$E$81,3))&amp;")")</f>
        <v/>
      </c>
      <c r="I14" s="121"/>
      <c r="K14" s="212"/>
    </row>
    <row r="15" spans="1:28" x14ac:dyDescent="0.2">
      <c r="B15" s="353"/>
      <c r="C15" s="354"/>
      <c r="D15" s="140"/>
      <c r="E15" s="141" t="str">
        <f>IF((B14=""),"","("&amp;UPPER(VLOOKUP(B14,Prijave!$C$6:$E$81,3))&amp;")")</f>
        <v/>
      </c>
      <c r="G15" s="129"/>
      <c r="H15" s="114" t="str">
        <f>IF((G16=""),"",VLOOKUP(G16,Prijave!$C$6:$E$81,2))</f>
        <v/>
      </c>
      <c r="I15" s="134"/>
      <c r="K15" s="212"/>
    </row>
    <row r="16" spans="1:28" x14ac:dyDescent="0.2">
      <c r="B16" s="353"/>
      <c r="C16" s="354">
        <v>7</v>
      </c>
      <c r="D16" s="110" t="str">
        <f>IF((B16=""),"",VLOOKUP(B16,Prijave!$C$6:$E$81,2))</f>
        <v/>
      </c>
      <c r="E16" s="116"/>
      <c r="G16" s="131"/>
      <c r="H16" s="135"/>
      <c r="I16" s="136" t="str">
        <f>IF((G16=""),"","("&amp;UPPER(VLOOKUP(G16,Prijave!$C$6:$E$81,3))&amp;")")</f>
        <v/>
      </c>
      <c r="J16" s="113"/>
      <c r="K16" s="212"/>
    </row>
    <row r="17" spans="2:11" x14ac:dyDescent="0.2">
      <c r="B17" s="353"/>
      <c r="C17" s="354"/>
      <c r="D17" s="113"/>
      <c r="E17" s="117" t="str">
        <f>IF((B16=""),"","("&amp;UPPER(VLOOKUP(B16,Prijave!$C$6:$E$81,3))&amp;")")</f>
        <v/>
      </c>
      <c r="F17" s="114" t="str">
        <f>IF((E18=""),"",VLOOKUP(E18,Prijave!$C$6:$E$81,2))</f>
        <v/>
      </c>
      <c r="G17" s="134"/>
      <c r="K17" s="212"/>
    </row>
    <row r="18" spans="2:11" x14ac:dyDescent="0.2">
      <c r="B18" s="353"/>
      <c r="C18" s="354">
        <v>8</v>
      </c>
      <c r="D18" s="110" t="str">
        <f>IF((B18=""),"",VLOOKUP(B18,Prijave!$C$6:$E$81,2))</f>
        <v/>
      </c>
      <c r="E18" s="131"/>
      <c r="F18" s="135"/>
      <c r="G18" s="136" t="str">
        <f>IF((E18=""),"","("&amp;UPPER(VLOOKUP(E18,Prijave!$C$6:$E$81,3))&amp;")")</f>
        <v/>
      </c>
      <c r="H18" s="115"/>
      <c r="K18" s="212"/>
    </row>
    <row r="19" spans="2:11" x14ac:dyDescent="0.2">
      <c r="B19" s="353"/>
      <c r="C19" s="354"/>
      <c r="D19" s="140" t="s">
        <v>49</v>
      </c>
      <c r="E19" s="118" t="str">
        <f>IF((B18=""),"","("&amp;UPPER(VLOOKUP(B18,Prijave!$C$6:$E$81,3))&amp;")")</f>
        <v/>
      </c>
      <c r="K19" s="211"/>
    </row>
  </sheetData>
  <mergeCells count="18">
    <mergeCell ref="C1:K1"/>
    <mergeCell ref="C2:K2"/>
    <mergeCell ref="B4:B5"/>
    <mergeCell ref="C4:C5"/>
    <mergeCell ref="B6:B7"/>
    <mergeCell ref="C6:C7"/>
    <mergeCell ref="B8:B9"/>
    <mergeCell ref="C8:C9"/>
    <mergeCell ref="B10:B11"/>
    <mergeCell ref="C10:C11"/>
    <mergeCell ref="B12:B13"/>
    <mergeCell ref="C12:C13"/>
    <mergeCell ref="B14:B15"/>
    <mergeCell ref="C14:C15"/>
    <mergeCell ref="B16:B17"/>
    <mergeCell ref="C16:C17"/>
    <mergeCell ref="B18:B19"/>
    <mergeCell ref="C18:C19"/>
  </mergeCells>
  <printOptions horizontalCentered="1"/>
  <pageMargins left="0.15748031496062992" right="0.15748031496062992" top="0.47244094488188981" bottom="0.51181102362204722" header="0.11811023622047245" footer="0.1181102362204724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AP84"/>
  <sheetViews>
    <sheetView workbookViewId="0"/>
  </sheetViews>
  <sheetFormatPr defaultRowHeight="12.75" x14ac:dyDescent="0.2"/>
  <cols>
    <col min="1" max="7" width="2.5703125" style="12" customWidth="1"/>
    <col min="8" max="8" width="2.7109375" style="12" bestFit="1" customWidth="1"/>
    <col min="9" max="9" width="2.5703125" style="12" customWidth="1"/>
    <col min="10" max="10" width="1.7109375" style="12" customWidth="1"/>
    <col min="11" max="16" width="2.5703125" style="12" customWidth="1"/>
    <col min="17" max="17" width="2.5703125" style="66" customWidth="1"/>
    <col min="18" max="19" width="2.5703125" style="12" customWidth="1"/>
    <col min="20" max="20" width="2.5703125" style="35" customWidth="1"/>
    <col min="21" max="30" width="2.5703125" style="12" customWidth="1"/>
    <col min="31" max="31" width="1.7109375" style="12" customWidth="1"/>
    <col min="32" max="40" width="2.5703125" style="12" customWidth="1"/>
    <col min="41" max="41" width="2.5703125" style="36" customWidth="1"/>
    <col min="42" max="42" width="9.140625" style="67"/>
    <col min="43" max="16384" width="9.140625" style="12"/>
  </cols>
  <sheetData>
    <row r="2" spans="1:42" s="18" customFormat="1" ht="11.25" x14ac:dyDescent="0.2">
      <c r="A2" s="14" t="str">
        <f>Prijave!$D$3</f>
        <v>MLADINCI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6"/>
      <c r="R2" s="15"/>
      <c r="S2" s="15"/>
      <c r="T2" s="17"/>
      <c r="V2" s="14" t="str">
        <f>Prijave!$D$3</f>
        <v>MLADINCI</v>
      </c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6"/>
      <c r="AM2" s="15"/>
      <c r="AN2" s="15"/>
      <c r="AO2" s="15"/>
      <c r="AP2" s="19"/>
    </row>
    <row r="3" spans="1:42" s="18" customFormat="1" ht="11.25" x14ac:dyDescent="0.2">
      <c r="A3" s="15" t="s">
        <v>64</v>
      </c>
      <c r="B3" s="15"/>
      <c r="C3" s="15"/>
      <c r="D3" s="15"/>
      <c r="E3" s="15"/>
      <c r="F3" s="15"/>
      <c r="G3" s="20"/>
      <c r="H3" s="21"/>
      <c r="I3" s="22" t="s">
        <v>52</v>
      </c>
      <c r="J3" s="15"/>
      <c r="K3" s="15"/>
      <c r="L3" s="15"/>
      <c r="M3" s="15"/>
      <c r="N3" s="15"/>
      <c r="O3" s="15"/>
      <c r="P3" s="15"/>
      <c r="Q3" s="347"/>
      <c r="R3" s="347"/>
      <c r="S3" s="347"/>
      <c r="T3" s="348"/>
      <c r="V3" s="15" t="s">
        <v>64</v>
      </c>
      <c r="W3" s="15"/>
      <c r="X3" s="15"/>
      <c r="Y3" s="15"/>
      <c r="Z3" s="15"/>
      <c r="AA3" s="15"/>
      <c r="AB3" s="20"/>
      <c r="AC3" s="21"/>
      <c r="AD3" s="22" t="s">
        <v>52</v>
      </c>
      <c r="AE3" s="15"/>
      <c r="AF3" s="15"/>
      <c r="AG3" s="15"/>
      <c r="AH3" s="15"/>
      <c r="AI3" s="15"/>
      <c r="AJ3" s="15"/>
      <c r="AK3" s="15"/>
      <c r="AL3" s="349"/>
      <c r="AM3" s="349"/>
      <c r="AN3" s="349"/>
      <c r="AO3" s="15"/>
      <c r="AP3" s="19">
        <v>4</v>
      </c>
    </row>
    <row r="4" spans="1:42" s="18" customFormat="1" ht="11.25" x14ac:dyDescent="0.2">
      <c r="A4" s="15"/>
      <c r="B4" s="15"/>
      <c r="C4" s="15"/>
      <c r="D4" s="15"/>
      <c r="E4" s="15"/>
      <c r="F4" s="15"/>
      <c r="G4" s="23"/>
      <c r="H4" s="21"/>
      <c r="I4" s="15"/>
      <c r="J4" s="15"/>
      <c r="K4" s="15"/>
      <c r="L4" s="15"/>
      <c r="M4" s="15"/>
      <c r="N4" s="15"/>
      <c r="O4" s="15"/>
      <c r="P4" s="15"/>
      <c r="Q4" s="343"/>
      <c r="R4" s="344"/>
      <c r="S4" s="15"/>
      <c r="T4" s="17"/>
      <c r="V4" s="15"/>
      <c r="W4" s="15"/>
      <c r="X4" s="15"/>
      <c r="Y4" s="15"/>
      <c r="Z4" s="15"/>
      <c r="AA4" s="15"/>
      <c r="AB4" s="23"/>
      <c r="AC4" s="21"/>
      <c r="AD4" s="15"/>
      <c r="AE4" s="15"/>
      <c r="AF4" s="15"/>
      <c r="AG4" s="15"/>
      <c r="AH4" s="15"/>
      <c r="AI4" s="15"/>
      <c r="AJ4" s="15"/>
      <c r="AK4" s="15"/>
      <c r="AL4" s="343"/>
      <c r="AM4" s="344"/>
      <c r="AN4" s="15"/>
      <c r="AO4" s="15"/>
      <c r="AP4" s="19"/>
    </row>
    <row r="5" spans="1:42" s="26" customFormat="1" x14ac:dyDescent="0.2">
      <c r="A5" s="345" t="str">
        <f ca="1">INDIRECT("'Mali finale'!$D"&amp;$AP3)</f>
        <v/>
      </c>
      <c r="B5" s="345"/>
      <c r="C5" s="345"/>
      <c r="D5" s="345"/>
      <c r="E5" s="345"/>
      <c r="F5" s="345"/>
      <c r="G5" s="345"/>
      <c r="H5" s="345"/>
      <c r="I5" s="345"/>
      <c r="J5" s="24" t="s">
        <v>5</v>
      </c>
      <c r="K5" s="345" t="str">
        <f ca="1">INDIRECT("'Mali finale'!$D"&amp;$AP3+2)</f>
        <v/>
      </c>
      <c r="L5" s="345"/>
      <c r="M5" s="345"/>
      <c r="N5" s="345"/>
      <c r="O5" s="345"/>
      <c r="P5" s="345"/>
      <c r="Q5" s="345"/>
      <c r="R5" s="345"/>
      <c r="S5" s="345"/>
      <c r="T5" s="25"/>
      <c r="V5" s="345" t="str">
        <f ca="1">INDIRECT("'Mali finale'!$D"&amp;$AP3+4)</f>
        <v/>
      </c>
      <c r="W5" s="345"/>
      <c r="X5" s="345"/>
      <c r="Y5" s="345"/>
      <c r="Z5" s="345"/>
      <c r="AA5" s="345"/>
      <c r="AB5" s="345"/>
      <c r="AC5" s="345"/>
      <c r="AD5" s="345"/>
      <c r="AE5" s="24" t="s">
        <v>5</v>
      </c>
      <c r="AF5" s="345" t="str">
        <f ca="1">INDIRECT("'Mali finale'!$D"&amp;$AP3+6)</f>
        <v/>
      </c>
      <c r="AG5" s="345"/>
      <c r="AH5" s="345"/>
      <c r="AI5" s="345"/>
      <c r="AJ5" s="345"/>
      <c r="AK5" s="345"/>
      <c r="AL5" s="345"/>
      <c r="AM5" s="345"/>
      <c r="AN5" s="345"/>
      <c r="AO5" s="24"/>
      <c r="AP5" s="27"/>
    </row>
    <row r="6" spans="1:42" s="30" customFormat="1" ht="12" x14ac:dyDescent="0.2">
      <c r="A6" s="340" t="str">
        <f ca="1">INDIRECT("'Mali finale'!$E"&amp;$AP3+1)</f>
        <v/>
      </c>
      <c r="B6" s="340"/>
      <c r="C6" s="340"/>
      <c r="D6" s="340"/>
      <c r="E6" s="340"/>
      <c r="F6" s="340"/>
      <c r="G6" s="340"/>
      <c r="H6" s="340"/>
      <c r="I6" s="340"/>
      <c r="J6" s="28"/>
      <c r="K6" s="340" t="str">
        <f ca="1">INDIRECT("'Mali finale'!$E"&amp;$AP3+3)</f>
        <v/>
      </c>
      <c r="L6" s="340"/>
      <c r="M6" s="340"/>
      <c r="N6" s="340"/>
      <c r="O6" s="340"/>
      <c r="P6" s="340"/>
      <c r="Q6" s="340"/>
      <c r="R6" s="340"/>
      <c r="S6" s="340"/>
      <c r="T6" s="29"/>
      <c r="V6" s="340" t="str">
        <f ca="1">INDIRECT("'Mali finale'!$E"&amp;$AP3+5)</f>
        <v/>
      </c>
      <c r="W6" s="340"/>
      <c r="X6" s="340"/>
      <c r="Y6" s="340"/>
      <c r="Z6" s="340"/>
      <c r="AA6" s="340"/>
      <c r="AB6" s="340"/>
      <c r="AC6" s="340"/>
      <c r="AD6" s="340"/>
      <c r="AE6" s="28"/>
      <c r="AF6" s="340" t="str">
        <f ca="1">INDIRECT("'Mali finale'!$E"&amp;$AP3+7)</f>
        <v/>
      </c>
      <c r="AG6" s="340"/>
      <c r="AH6" s="340"/>
      <c r="AI6" s="340"/>
      <c r="AJ6" s="340"/>
      <c r="AK6" s="340"/>
      <c r="AL6" s="340"/>
      <c r="AM6" s="340"/>
      <c r="AN6" s="340"/>
      <c r="AO6" s="28"/>
      <c r="AP6" s="31"/>
    </row>
    <row r="7" spans="1:42" x14ac:dyDescent="0.2">
      <c r="A7" s="32"/>
      <c r="B7" s="32"/>
      <c r="C7" s="32"/>
      <c r="D7" s="32"/>
      <c r="E7" s="32"/>
      <c r="F7" s="32"/>
      <c r="G7" s="32"/>
      <c r="H7" s="32"/>
      <c r="I7" s="32"/>
      <c r="J7" s="33"/>
      <c r="K7" s="32"/>
      <c r="L7" s="32"/>
      <c r="M7" s="32"/>
      <c r="N7" s="32"/>
      <c r="O7" s="32"/>
      <c r="P7" s="32"/>
      <c r="Q7" s="34"/>
      <c r="R7" s="32"/>
      <c r="S7" s="32"/>
      <c r="V7" s="32"/>
      <c r="W7" s="32"/>
      <c r="X7" s="32"/>
      <c r="Y7" s="32"/>
      <c r="Z7" s="32"/>
      <c r="AA7" s="32"/>
      <c r="AB7" s="32"/>
      <c r="AC7" s="32"/>
      <c r="AD7" s="32"/>
      <c r="AE7" s="33"/>
      <c r="AF7" s="32"/>
      <c r="AG7" s="32"/>
      <c r="AH7" s="32"/>
      <c r="AI7" s="32"/>
      <c r="AJ7" s="32"/>
      <c r="AK7" s="32"/>
      <c r="AL7" s="34"/>
      <c r="AM7" s="32"/>
      <c r="AN7" s="32"/>
      <c r="AP7" s="37"/>
    </row>
    <row r="8" spans="1:42" s="4" customFormat="1" ht="9.75" x14ac:dyDescent="0.2">
      <c r="A8" s="38"/>
      <c r="B8" s="11" t="s">
        <v>6</v>
      </c>
      <c r="C8" s="11"/>
      <c r="D8" s="11" t="s">
        <v>7</v>
      </c>
      <c r="E8" s="11"/>
      <c r="F8" s="11" t="s">
        <v>23</v>
      </c>
      <c r="G8" s="11"/>
      <c r="H8" s="11" t="s">
        <v>24</v>
      </c>
      <c r="I8" s="11"/>
      <c r="J8" s="39"/>
      <c r="K8" s="11"/>
      <c r="L8" s="11" t="s">
        <v>6</v>
      </c>
      <c r="M8" s="11"/>
      <c r="N8" s="11" t="s">
        <v>7</v>
      </c>
      <c r="O8" s="11"/>
      <c r="P8" s="11" t="s">
        <v>25</v>
      </c>
      <c r="Q8" s="40"/>
      <c r="R8" s="11" t="s">
        <v>24</v>
      </c>
      <c r="S8" s="38"/>
      <c r="T8" s="5"/>
      <c r="V8" s="38"/>
      <c r="W8" s="11" t="s">
        <v>6</v>
      </c>
      <c r="X8" s="11"/>
      <c r="Y8" s="11" t="s">
        <v>7</v>
      </c>
      <c r="Z8" s="11"/>
      <c r="AA8" s="11" t="s">
        <v>25</v>
      </c>
      <c r="AB8" s="11"/>
      <c r="AC8" s="11" t="s">
        <v>24</v>
      </c>
      <c r="AD8" s="11"/>
      <c r="AE8" s="39"/>
      <c r="AF8" s="11"/>
      <c r="AG8" s="11" t="s">
        <v>6</v>
      </c>
      <c r="AH8" s="11"/>
      <c r="AI8" s="11" t="s">
        <v>7</v>
      </c>
      <c r="AJ8" s="11"/>
      <c r="AK8" s="11" t="s">
        <v>25</v>
      </c>
      <c r="AL8" s="40"/>
      <c r="AM8" s="11" t="s">
        <v>24</v>
      </c>
      <c r="AN8" s="38"/>
      <c r="AO8" s="6"/>
      <c r="AP8" s="41"/>
    </row>
    <row r="9" spans="1:42" s="4" customFormat="1" ht="9.75" x14ac:dyDescent="0.2">
      <c r="A9" s="38"/>
      <c r="B9" s="42"/>
      <c r="C9" s="11"/>
      <c r="D9" s="42"/>
      <c r="E9" s="11"/>
      <c r="F9" s="42"/>
      <c r="G9" s="11"/>
      <c r="H9" s="42"/>
      <c r="I9" s="11"/>
      <c r="J9" s="39"/>
      <c r="K9" s="11"/>
      <c r="L9" s="42"/>
      <c r="M9" s="11"/>
      <c r="N9" s="42"/>
      <c r="O9" s="11"/>
      <c r="P9" s="42"/>
      <c r="Q9" s="40"/>
      <c r="R9" s="42"/>
      <c r="S9" s="38"/>
      <c r="T9" s="5"/>
      <c r="V9" s="38"/>
      <c r="W9" s="42"/>
      <c r="X9" s="11"/>
      <c r="Y9" s="42"/>
      <c r="Z9" s="11"/>
      <c r="AA9" s="42"/>
      <c r="AB9" s="11"/>
      <c r="AC9" s="42"/>
      <c r="AD9" s="11"/>
      <c r="AE9" s="39"/>
      <c r="AF9" s="11"/>
      <c r="AG9" s="42"/>
      <c r="AH9" s="11"/>
      <c r="AI9" s="42"/>
      <c r="AJ9" s="11"/>
      <c r="AK9" s="42"/>
      <c r="AL9" s="40"/>
      <c r="AM9" s="42"/>
      <c r="AN9" s="38"/>
      <c r="AO9" s="6"/>
      <c r="AP9" s="41"/>
    </row>
    <row r="10" spans="1:42" s="18" customFormat="1" ht="11.2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16"/>
      <c r="K10" s="43"/>
      <c r="L10" s="43"/>
      <c r="M10" s="43"/>
      <c r="N10" s="43"/>
      <c r="O10" s="43"/>
      <c r="P10" s="43"/>
      <c r="Q10" s="23"/>
      <c r="R10" s="43"/>
      <c r="S10" s="43"/>
      <c r="T10" s="17"/>
      <c r="V10" s="43"/>
      <c r="W10" s="43"/>
      <c r="X10" s="43"/>
      <c r="Y10" s="43"/>
      <c r="Z10" s="43"/>
      <c r="AA10" s="43"/>
      <c r="AB10" s="43"/>
      <c r="AC10" s="43"/>
      <c r="AD10" s="43"/>
      <c r="AE10" s="16"/>
      <c r="AF10" s="43"/>
      <c r="AG10" s="43"/>
      <c r="AH10" s="43"/>
      <c r="AI10" s="43"/>
      <c r="AJ10" s="43"/>
      <c r="AK10" s="43"/>
      <c r="AL10" s="23"/>
      <c r="AM10" s="43"/>
      <c r="AN10" s="43"/>
      <c r="AO10" s="15"/>
      <c r="AP10" s="19"/>
    </row>
    <row r="11" spans="1:42" s="50" customFormat="1" ht="15.75" x14ac:dyDescent="0.25">
      <c r="B11" s="44"/>
      <c r="C11" s="44"/>
      <c r="D11" s="44" t="s">
        <v>26</v>
      </c>
      <c r="E11" s="44"/>
      <c r="F11" s="44"/>
      <c r="G11" s="44"/>
      <c r="H11" s="341"/>
      <c r="I11" s="341"/>
      <c r="J11" s="46" t="s">
        <v>8</v>
      </c>
      <c r="K11" s="47"/>
      <c r="L11" s="45"/>
      <c r="M11" s="44"/>
      <c r="N11" s="44"/>
      <c r="O11" s="44"/>
      <c r="P11" s="44"/>
      <c r="Q11" s="48"/>
      <c r="R11" s="44"/>
      <c r="S11" s="44"/>
      <c r="T11" s="49"/>
      <c r="W11" s="44"/>
      <c r="X11" s="44"/>
      <c r="Y11" s="44" t="s">
        <v>26</v>
      </c>
      <c r="Z11" s="44"/>
      <c r="AA11" s="44"/>
      <c r="AB11" s="44"/>
      <c r="AC11" s="341"/>
      <c r="AD11" s="341"/>
      <c r="AE11" s="46" t="s">
        <v>8</v>
      </c>
      <c r="AF11" s="47"/>
      <c r="AG11" s="45"/>
      <c r="AH11" s="44"/>
      <c r="AI11" s="44"/>
      <c r="AJ11" s="44"/>
      <c r="AK11" s="44"/>
      <c r="AL11" s="48"/>
      <c r="AM11" s="44"/>
      <c r="AN11" s="44"/>
      <c r="AO11" s="44"/>
      <c r="AP11" s="51"/>
    </row>
    <row r="12" spans="1:42" s="50" customFormat="1" ht="15.75" x14ac:dyDescent="0.25">
      <c r="B12" s="44"/>
      <c r="C12" s="44"/>
      <c r="D12" s="44" t="s">
        <v>27</v>
      </c>
      <c r="E12" s="44"/>
      <c r="F12" s="44"/>
      <c r="G12" s="44"/>
      <c r="H12" s="47"/>
      <c r="I12" s="45"/>
      <c r="J12" s="46" t="s">
        <v>8</v>
      </c>
      <c r="K12" s="47"/>
      <c r="L12" s="45"/>
      <c r="M12" s="44"/>
      <c r="N12" s="44"/>
      <c r="O12" s="44"/>
      <c r="P12" s="44"/>
      <c r="Q12" s="48"/>
      <c r="R12" s="44"/>
      <c r="S12" s="44"/>
      <c r="T12" s="49"/>
      <c r="W12" s="44"/>
      <c r="X12" s="44"/>
      <c r="Y12" s="44" t="s">
        <v>27</v>
      </c>
      <c r="Z12" s="44"/>
      <c r="AA12" s="44"/>
      <c r="AB12" s="44"/>
      <c r="AC12" s="47"/>
      <c r="AD12" s="45"/>
      <c r="AE12" s="46" t="s">
        <v>8</v>
      </c>
      <c r="AF12" s="47"/>
      <c r="AG12" s="45"/>
      <c r="AH12" s="44"/>
      <c r="AI12" s="44"/>
      <c r="AJ12" s="44"/>
      <c r="AK12" s="44"/>
      <c r="AL12" s="48"/>
      <c r="AM12" s="44"/>
      <c r="AN12" s="44"/>
      <c r="AO12" s="44"/>
      <c r="AP12" s="51"/>
    </row>
    <row r="13" spans="1:42" s="50" customFormat="1" ht="15.75" x14ac:dyDescent="0.25">
      <c r="B13" s="44"/>
      <c r="C13" s="44"/>
      <c r="D13" s="44" t="s">
        <v>28</v>
      </c>
      <c r="E13" s="44"/>
      <c r="F13" s="44"/>
      <c r="G13" s="44"/>
      <c r="H13" s="47"/>
      <c r="I13" s="45"/>
      <c r="J13" s="46" t="s">
        <v>8</v>
      </c>
      <c r="K13" s="47"/>
      <c r="L13" s="45"/>
      <c r="M13" s="44"/>
      <c r="N13" s="44"/>
      <c r="O13" s="44"/>
      <c r="P13" s="44"/>
      <c r="Q13" s="48"/>
      <c r="R13" s="44"/>
      <c r="S13" s="44"/>
      <c r="T13" s="49"/>
      <c r="W13" s="44"/>
      <c r="X13" s="44"/>
      <c r="Y13" s="44" t="s">
        <v>28</v>
      </c>
      <c r="Z13" s="44"/>
      <c r="AA13" s="44"/>
      <c r="AB13" s="44"/>
      <c r="AC13" s="47"/>
      <c r="AD13" s="45"/>
      <c r="AE13" s="46" t="s">
        <v>8</v>
      </c>
      <c r="AF13" s="47"/>
      <c r="AG13" s="45"/>
      <c r="AH13" s="44"/>
      <c r="AI13" s="44"/>
      <c r="AJ13" s="44"/>
      <c r="AK13" s="44"/>
      <c r="AL13" s="48"/>
      <c r="AM13" s="44"/>
      <c r="AN13" s="44"/>
      <c r="AO13" s="44"/>
      <c r="AP13" s="51"/>
    </row>
    <row r="14" spans="1:42" s="50" customFormat="1" ht="15.75" x14ac:dyDescent="0.25">
      <c r="B14" s="44"/>
      <c r="C14" s="44"/>
      <c r="D14" s="44" t="s">
        <v>29</v>
      </c>
      <c r="E14" s="44"/>
      <c r="F14" s="44"/>
      <c r="G14" s="44"/>
      <c r="H14" s="47"/>
      <c r="I14" s="45"/>
      <c r="J14" s="46" t="s">
        <v>8</v>
      </c>
      <c r="K14" s="47"/>
      <c r="L14" s="45"/>
      <c r="M14" s="44"/>
      <c r="N14" s="44"/>
      <c r="O14" s="44"/>
      <c r="P14" s="44"/>
      <c r="Q14" s="48"/>
      <c r="R14" s="44"/>
      <c r="S14" s="44"/>
      <c r="T14" s="49"/>
      <c r="W14" s="44"/>
      <c r="X14" s="44"/>
      <c r="Y14" s="44" t="s">
        <v>29</v>
      </c>
      <c r="Z14" s="44"/>
      <c r="AA14" s="44"/>
      <c r="AB14" s="44"/>
      <c r="AC14" s="47"/>
      <c r="AD14" s="45"/>
      <c r="AE14" s="46" t="s">
        <v>8</v>
      </c>
      <c r="AF14" s="47"/>
      <c r="AG14" s="45"/>
      <c r="AH14" s="44"/>
      <c r="AI14" s="44"/>
      <c r="AJ14" s="44"/>
      <c r="AK14" s="44"/>
      <c r="AL14" s="48"/>
      <c r="AM14" s="44"/>
      <c r="AN14" s="44"/>
      <c r="AO14" s="44"/>
      <c r="AP14" s="51"/>
    </row>
    <row r="15" spans="1:42" s="50" customFormat="1" ht="15.75" x14ac:dyDescent="0.25">
      <c r="B15" s="44"/>
      <c r="C15" s="44"/>
      <c r="D15" s="44" t="s">
        <v>30</v>
      </c>
      <c r="E15" s="44"/>
      <c r="F15" s="44"/>
      <c r="G15" s="44"/>
      <c r="H15" s="47"/>
      <c r="I15" s="45"/>
      <c r="J15" s="46" t="s">
        <v>8</v>
      </c>
      <c r="K15" s="47"/>
      <c r="L15" s="45"/>
      <c r="M15" s="44"/>
      <c r="N15" s="44"/>
      <c r="O15" s="44"/>
      <c r="P15" s="44"/>
      <c r="Q15" s="48"/>
      <c r="R15" s="44"/>
      <c r="S15" s="44"/>
      <c r="T15" s="49"/>
      <c r="W15" s="44"/>
      <c r="X15" s="44"/>
      <c r="Y15" s="44" t="s">
        <v>30</v>
      </c>
      <c r="Z15" s="44"/>
      <c r="AA15" s="44"/>
      <c r="AB15" s="44"/>
      <c r="AC15" s="47"/>
      <c r="AD15" s="45"/>
      <c r="AE15" s="46" t="s">
        <v>8</v>
      </c>
      <c r="AF15" s="47"/>
      <c r="AG15" s="45"/>
      <c r="AH15" s="44"/>
      <c r="AI15" s="44"/>
      <c r="AJ15" s="44"/>
      <c r="AK15" s="44"/>
      <c r="AL15" s="48"/>
      <c r="AM15" s="44"/>
      <c r="AN15" s="44"/>
      <c r="AO15" s="44"/>
      <c r="AP15" s="51"/>
    </row>
    <row r="16" spans="1:42" s="50" customFormat="1" ht="15.75" x14ac:dyDescent="0.25">
      <c r="B16" s="44"/>
      <c r="C16" s="44"/>
      <c r="D16" s="44" t="s">
        <v>62</v>
      </c>
      <c r="E16" s="44"/>
      <c r="F16" s="44"/>
      <c r="G16" s="44"/>
      <c r="H16" s="356" t="str">
        <f>IF(OR((Prijave!$D$3="ČLANI"),(Prijave!$D$3="ČLANICE"),(Prijave!$D$3="ČLANI DO 21 LET"),(Prijave!$D$3="ČLANICE DO 21 LET")),"","X")</f>
        <v>X</v>
      </c>
      <c r="I16" s="356"/>
      <c r="J16" s="46" t="s">
        <v>8</v>
      </c>
      <c r="K16" s="356" t="str">
        <f>IF(OR((Prijave!$D$3="ČLANI"),(Prijave!$D$3="ČLANICE"),(Prijave!$D$3="ČLANI DO 21 LET"),(Prijave!$D$3="ČLANICE DO 21 LET")),"","X")</f>
        <v>X</v>
      </c>
      <c r="L16" s="356"/>
      <c r="M16" s="44"/>
      <c r="N16" s="44"/>
      <c r="O16" s="44"/>
      <c r="P16" s="44"/>
      <c r="Q16" s="48"/>
      <c r="R16" s="44"/>
      <c r="S16" s="44"/>
      <c r="T16" s="49"/>
      <c r="W16" s="44"/>
      <c r="X16" s="44"/>
      <c r="Y16" s="44" t="s">
        <v>62</v>
      </c>
      <c r="Z16" s="44"/>
      <c r="AA16" s="44"/>
      <c r="AB16" s="44"/>
      <c r="AC16" s="356" t="str">
        <f>IF(OR((Prijave!$D$3="ČLANI"),(Prijave!$D$3="ČLANICE"),(Prijave!$D$3="ČLANI DO 21 LET"),(Prijave!$D$3="ČLANICE DO 21 LET")),"","X")</f>
        <v>X</v>
      </c>
      <c r="AD16" s="356"/>
      <c r="AE16" s="46" t="s">
        <v>8</v>
      </c>
      <c r="AF16" s="356" t="str">
        <f>IF(OR((Prijave!$D$3="ČLANI"),(Prijave!$D$3="ČLANICE"),(Prijave!$D$3="ČLANI DO 21 LET"),(Prijave!$D$3="ČLANICE DO 21 LET")),"","X")</f>
        <v>X</v>
      </c>
      <c r="AG16" s="356"/>
      <c r="AH16" s="44"/>
      <c r="AI16" s="44"/>
      <c r="AJ16" s="44"/>
      <c r="AK16" s="44"/>
      <c r="AL16" s="48"/>
      <c r="AM16" s="44"/>
      <c r="AN16" s="44"/>
      <c r="AO16" s="44"/>
      <c r="AP16" s="51"/>
    </row>
    <row r="17" spans="1:42" s="50" customFormat="1" ht="15.75" x14ac:dyDescent="0.25">
      <c r="B17" s="44"/>
      <c r="C17" s="44"/>
      <c r="D17" s="44" t="s">
        <v>63</v>
      </c>
      <c r="E17" s="44"/>
      <c r="F17" s="44"/>
      <c r="G17" s="44"/>
      <c r="H17" s="356" t="str">
        <f>IF(OR((Prijave!$D$3="ČLANI"),(Prijave!$D$3="ČLANICE"),(Prijave!$D$3="ČLANI DO 21 LET"),(Prijave!$D$3="ČLANICE DO 21 LET")),"","X")</f>
        <v>X</v>
      </c>
      <c r="I17" s="356"/>
      <c r="J17" s="46" t="s">
        <v>8</v>
      </c>
      <c r="K17" s="356" t="str">
        <f>IF(OR((Prijave!$D$3="ČLANI"),(Prijave!$D$3="ČLANICE"),(Prijave!$D$3="ČLANI DO 21 LET"),(Prijave!$D$3="ČLANICE DO 21 LET")),"","X")</f>
        <v>X</v>
      </c>
      <c r="L17" s="356"/>
      <c r="M17" s="44"/>
      <c r="N17" s="44"/>
      <c r="O17" s="44"/>
      <c r="P17" s="44"/>
      <c r="Q17" s="48"/>
      <c r="R17" s="44"/>
      <c r="S17" s="44"/>
      <c r="T17" s="49"/>
      <c r="W17" s="44"/>
      <c r="X17" s="44"/>
      <c r="Y17" s="44" t="s">
        <v>63</v>
      </c>
      <c r="Z17" s="44"/>
      <c r="AA17" s="44"/>
      <c r="AB17" s="44"/>
      <c r="AC17" s="356" t="str">
        <f>IF(OR((Prijave!$D$3="ČLANI"),(Prijave!$D$3="ČLANICE"),(Prijave!$D$3="ČLANI DO 21 LET"),(Prijave!$D$3="ČLANICE DO 21 LET")),"","X")</f>
        <v>X</v>
      </c>
      <c r="AD17" s="356"/>
      <c r="AE17" s="46" t="s">
        <v>8</v>
      </c>
      <c r="AF17" s="356" t="str">
        <f>IF(OR((Prijave!$D$3="ČLANI"),(Prijave!$D$3="ČLANICE"),(Prijave!$D$3="ČLANI DO 21 LET"),(Prijave!$D$3="ČLANICE DO 21 LET")),"","X")</f>
        <v>X</v>
      </c>
      <c r="AG17" s="356"/>
      <c r="AH17" s="44"/>
      <c r="AI17" s="44"/>
      <c r="AJ17" s="44"/>
      <c r="AK17" s="44"/>
      <c r="AL17" s="48"/>
      <c r="AM17" s="44"/>
      <c r="AN17" s="44"/>
      <c r="AO17" s="44"/>
      <c r="AP17" s="51"/>
    </row>
    <row r="18" spans="1:42" s="57" customFormat="1" ht="15.75" thickBot="1" x14ac:dyDescent="0.3">
      <c r="B18" s="53"/>
      <c r="C18" s="52" t="s">
        <v>31</v>
      </c>
      <c r="D18" s="53"/>
      <c r="E18" s="53"/>
      <c r="F18" s="53"/>
      <c r="G18" s="53"/>
      <c r="H18" s="68"/>
      <c r="I18" s="69"/>
      <c r="J18" s="54" t="s">
        <v>8</v>
      </c>
      <c r="K18" s="68"/>
      <c r="L18" s="69"/>
      <c r="M18" s="53"/>
      <c r="N18" s="53"/>
      <c r="O18" s="53"/>
      <c r="P18" s="53"/>
      <c r="Q18" s="55"/>
      <c r="R18" s="53"/>
      <c r="S18" s="53"/>
      <c r="T18" s="56"/>
      <c r="W18" s="53"/>
      <c r="X18" s="52" t="s">
        <v>31</v>
      </c>
      <c r="Y18" s="53"/>
      <c r="Z18" s="53"/>
      <c r="AA18" s="53"/>
      <c r="AB18" s="53"/>
      <c r="AC18" s="68"/>
      <c r="AD18" s="69"/>
      <c r="AE18" s="54" t="s">
        <v>8</v>
      </c>
      <c r="AF18" s="68"/>
      <c r="AG18" s="69"/>
      <c r="AH18" s="53"/>
      <c r="AI18" s="53"/>
      <c r="AJ18" s="53"/>
      <c r="AK18" s="53"/>
      <c r="AL18" s="55"/>
      <c r="AM18" s="53"/>
      <c r="AN18" s="53"/>
      <c r="AO18" s="53"/>
      <c r="AP18" s="58"/>
    </row>
    <row r="19" spans="1:42" s="1" customFormat="1" ht="12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9"/>
      <c r="R19" s="2"/>
      <c r="S19" s="2"/>
      <c r="T19" s="60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59"/>
      <c r="AM19" s="2"/>
      <c r="AN19" s="2"/>
      <c r="AO19" s="2"/>
      <c r="AP19" s="61"/>
    </row>
    <row r="20" spans="1:42" x14ac:dyDescent="0.2">
      <c r="A20" s="36" t="s">
        <v>32</v>
      </c>
      <c r="B20" s="36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3"/>
      <c r="R20" s="62"/>
      <c r="S20" s="36"/>
      <c r="V20" s="36" t="s">
        <v>32</v>
      </c>
      <c r="W20" s="36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3"/>
      <c r="AM20" s="62"/>
      <c r="AN20" s="36"/>
      <c r="AP20" s="37"/>
    </row>
    <row r="21" spans="1:42" x14ac:dyDescent="0.2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3"/>
      <c r="R21" s="62"/>
      <c r="S21" s="62"/>
      <c r="T21" s="64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3"/>
      <c r="AM21" s="62"/>
      <c r="AN21" s="62"/>
      <c r="AP21" s="37"/>
    </row>
    <row r="23" spans="1:42" s="18" customFormat="1" ht="11.25" x14ac:dyDescent="0.2">
      <c r="A23" s="14" t="str">
        <f>Prijave!$D$3</f>
        <v>MLADINCI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6"/>
      <c r="R23" s="15"/>
      <c r="S23" s="15"/>
      <c r="T23" s="17"/>
      <c r="V23" s="14" t="str">
        <f>Prijave!$D$3</f>
        <v>MLADINCI</v>
      </c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6"/>
      <c r="AM23" s="15"/>
      <c r="AN23" s="15"/>
      <c r="AO23" s="15"/>
      <c r="AP23" s="19"/>
    </row>
    <row r="24" spans="1:42" s="18" customFormat="1" ht="11.25" x14ac:dyDescent="0.2">
      <c r="A24" s="15" t="s">
        <v>64</v>
      </c>
      <c r="B24" s="15"/>
      <c r="C24" s="15"/>
      <c r="D24" s="15"/>
      <c r="E24" s="15"/>
      <c r="F24" s="15"/>
      <c r="G24" s="20"/>
      <c r="H24" s="21"/>
      <c r="I24" s="22" t="s">
        <v>52</v>
      </c>
      <c r="J24" s="15"/>
      <c r="K24" s="15"/>
      <c r="L24" s="15"/>
      <c r="M24" s="15"/>
      <c r="N24" s="15"/>
      <c r="O24" s="15"/>
      <c r="P24" s="15"/>
      <c r="Q24" s="347"/>
      <c r="R24" s="347"/>
      <c r="S24" s="347"/>
      <c r="T24" s="348"/>
      <c r="V24" s="15" t="s">
        <v>64</v>
      </c>
      <c r="W24" s="15"/>
      <c r="X24" s="15"/>
      <c r="Y24" s="15"/>
      <c r="Z24" s="15"/>
      <c r="AA24" s="15"/>
      <c r="AB24" s="20"/>
      <c r="AC24" s="21"/>
      <c r="AD24" s="22" t="s">
        <v>52</v>
      </c>
      <c r="AE24" s="15"/>
      <c r="AF24" s="15"/>
      <c r="AG24" s="15"/>
      <c r="AH24" s="15"/>
      <c r="AI24" s="15"/>
      <c r="AJ24" s="15"/>
      <c r="AK24" s="15"/>
      <c r="AL24" s="349"/>
      <c r="AM24" s="349"/>
      <c r="AN24" s="349"/>
      <c r="AO24" s="15"/>
      <c r="AP24" s="19">
        <f>AP3+8</f>
        <v>12</v>
      </c>
    </row>
    <row r="25" spans="1:42" s="18" customFormat="1" ht="11.25" x14ac:dyDescent="0.2">
      <c r="A25" s="15"/>
      <c r="B25" s="15"/>
      <c r="C25" s="15"/>
      <c r="D25" s="15"/>
      <c r="E25" s="15"/>
      <c r="F25" s="15"/>
      <c r="G25" s="23"/>
      <c r="H25" s="21"/>
      <c r="I25" s="15"/>
      <c r="J25" s="15"/>
      <c r="K25" s="15"/>
      <c r="L25" s="15"/>
      <c r="M25" s="15"/>
      <c r="N25" s="15"/>
      <c r="O25" s="15"/>
      <c r="P25" s="15"/>
      <c r="Q25" s="343"/>
      <c r="R25" s="344"/>
      <c r="S25" s="15"/>
      <c r="T25" s="17"/>
      <c r="V25" s="15"/>
      <c r="W25" s="15"/>
      <c r="X25" s="15"/>
      <c r="Y25" s="15"/>
      <c r="Z25" s="15"/>
      <c r="AA25" s="15"/>
      <c r="AB25" s="23"/>
      <c r="AC25" s="21"/>
      <c r="AD25" s="15"/>
      <c r="AE25" s="15"/>
      <c r="AF25" s="15"/>
      <c r="AG25" s="15"/>
      <c r="AH25" s="15"/>
      <c r="AI25" s="15"/>
      <c r="AJ25" s="15"/>
      <c r="AK25" s="15"/>
      <c r="AL25" s="343"/>
      <c r="AM25" s="344"/>
      <c r="AN25" s="15"/>
      <c r="AO25" s="15"/>
      <c r="AP25" s="19"/>
    </row>
    <row r="26" spans="1:42" s="26" customFormat="1" x14ac:dyDescent="0.2">
      <c r="A26" s="345" t="str">
        <f ca="1">INDIRECT("'Mali finale'!$D"&amp;$AP24)</f>
        <v/>
      </c>
      <c r="B26" s="345"/>
      <c r="C26" s="345"/>
      <c r="D26" s="345"/>
      <c r="E26" s="345"/>
      <c r="F26" s="345"/>
      <c r="G26" s="345"/>
      <c r="H26" s="345"/>
      <c r="I26" s="345"/>
      <c r="J26" s="24" t="s">
        <v>5</v>
      </c>
      <c r="K26" s="345" t="str">
        <f ca="1">INDIRECT("'Mali finale'!$D"&amp;$AP24+2)</f>
        <v/>
      </c>
      <c r="L26" s="345"/>
      <c r="M26" s="345"/>
      <c r="N26" s="345"/>
      <c r="O26" s="345"/>
      <c r="P26" s="345"/>
      <c r="Q26" s="345"/>
      <c r="R26" s="345"/>
      <c r="S26" s="345"/>
      <c r="T26" s="25"/>
      <c r="V26" s="345" t="str">
        <f ca="1">INDIRECT("'Mali finale'!$D"&amp;$AP24+4)</f>
        <v/>
      </c>
      <c r="W26" s="345"/>
      <c r="X26" s="345"/>
      <c r="Y26" s="345"/>
      <c r="Z26" s="345"/>
      <c r="AA26" s="345"/>
      <c r="AB26" s="345"/>
      <c r="AC26" s="345"/>
      <c r="AD26" s="345"/>
      <c r="AE26" s="24" t="s">
        <v>5</v>
      </c>
      <c r="AF26" s="345" t="str">
        <f ca="1">INDIRECT("'Mali finale'!$D"&amp;$AP24+6)</f>
        <v/>
      </c>
      <c r="AG26" s="345"/>
      <c r="AH26" s="345"/>
      <c r="AI26" s="345"/>
      <c r="AJ26" s="345"/>
      <c r="AK26" s="345"/>
      <c r="AL26" s="345"/>
      <c r="AM26" s="345"/>
      <c r="AN26" s="345"/>
      <c r="AO26" s="24"/>
      <c r="AP26" s="27"/>
    </row>
    <row r="27" spans="1:42" s="30" customFormat="1" ht="12" x14ac:dyDescent="0.2">
      <c r="A27" s="340" t="str">
        <f ca="1">INDIRECT("'Mali finale'!$E"&amp;$AP24+1)</f>
        <v/>
      </c>
      <c r="B27" s="340"/>
      <c r="C27" s="340"/>
      <c r="D27" s="340"/>
      <c r="E27" s="340"/>
      <c r="F27" s="340"/>
      <c r="G27" s="340"/>
      <c r="H27" s="340"/>
      <c r="I27" s="340"/>
      <c r="J27" s="28"/>
      <c r="K27" s="340" t="str">
        <f ca="1">INDIRECT("'Mali finale'!$E"&amp;$AP24+3)</f>
        <v/>
      </c>
      <c r="L27" s="340"/>
      <c r="M27" s="340"/>
      <c r="N27" s="340"/>
      <c r="O27" s="340"/>
      <c r="P27" s="340"/>
      <c r="Q27" s="340"/>
      <c r="R27" s="340"/>
      <c r="S27" s="340"/>
      <c r="T27" s="29"/>
      <c r="V27" s="340" t="str">
        <f ca="1">INDIRECT("'Mali finale'!$E"&amp;$AP24+5)</f>
        <v/>
      </c>
      <c r="W27" s="340"/>
      <c r="X27" s="340"/>
      <c r="Y27" s="340"/>
      <c r="Z27" s="340"/>
      <c r="AA27" s="340"/>
      <c r="AB27" s="340"/>
      <c r="AC27" s="340"/>
      <c r="AD27" s="340"/>
      <c r="AE27" s="28"/>
      <c r="AF27" s="340" t="str">
        <f ca="1">INDIRECT("'Mali finale'!$E"&amp;$AP24+7)</f>
        <v/>
      </c>
      <c r="AG27" s="340"/>
      <c r="AH27" s="340"/>
      <c r="AI27" s="340"/>
      <c r="AJ27" s="340"/>
      <c r="AK27" s="340"/>
      <c r="AL27" s="340"/>
      <c r="AM27" s="340"/>
      <c r="AN27" s="340"/>
      <c r="AO27" s="28"/>
      <c r="AP27" s="31"/>
    </row>
    <row r="28" spans="1:42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3"/>
      <c r="K28" s="32"/>
      <c r="L28" s="32"/>
      <c r="M28" s="32"/>
      <c r="N28" s="32"/>
      <c r="O28" s="32"/>
      <c r="P28" s="32"/>
      <c r="Q28" s="34"/>
      <c r="R28" s="32"/>
      <c r="S28" s="32"/>
      <c r="V28" s="32"/>
      <c r="W28" s="32"/>
      <c r="X28" s="32"/>
      <c r="Y28" s="32"/>
      <c r="Z28" s="32"/>
      <c r="AA28" s="32"/>
      <c r="AB28" s="32"/>
      <c r="AC28" s="32"/>
      <c r="AD28" s="32"/>
      <c r="AE28" s="33"/>
      <c r="AF28" s="32"/>
      <c r="AG28" s="32"/>
      <c r="AH28" s="32"/>
      <c r="AI28" s="32"/>
      <c r="AJ28" s="32"/>
      <c r="AK28" s="32"/>
      <c r="AL28" s="34"/>
      <c r="AM28" s="32"/>
      <c r="AN28" s="32"/>
      <c r="AP28" s="37"/>
    </row>
    <row r="29" spans="1:42" s="4" customFormat="1" ht="9.75" x14ac:dyDescent="0.2">
      <c r="A29" s="38"/>
      <c r="B29" s="11" t="s">
        <v>6</v>
      </c>
      <c r="C29" s="11"/>
      <c r="D29" s="11" t="s">
        <v>7</v>
      </c>
      <c r="E29" s="11"/>
      <c r="F29" s="11" t="s">
        <v>23</v>
      </c>
      <c r="G29" s="11"/>
      <c r="H29" s="11" t="s">
        <v>24</v>
      </c>
      <c r="I29" s="11"/>
      <c r="J29" s="39"/>
      <c r="K29" s="11"/>
      <c r="L29" s="11" t="s">
        <v>6</v>
      </c>
      <c r="M29" s="11"/>
      <c r="N29" s="11" t="s">
        <v>7</v>
      </c>
      <c r="O29" s="11"/>
      <c r="P29" s="11" t="s">
        <v>25</v>
      </c>
      <c r="Q29" s="40"/>
      <c r="R29" s="11" t="s">
        <v>24</v>
      </c>
      <c r="S29" s="38"/>
      <c r="T29" s="5"/>
      <c r="V29" s="38"/>
      <c r="W29" s="11" t="s">
        <v>6</v>
      </c>
      <c r="X29" s="11"/>
      <c r="Y29" s="11" t="s">
        <v>7</v>
      </c>
      <c r="Z29" s="11"/>
      <c r="AA29" s="11" t="s">
        <v>25</v>
      </c>
      <c r="AB29" s="11"/>
      <c r="AC29" s="11" t="s">
        <v>24</v>
      </c>
      <c r="AD29" s="11"/>
      <c r="AE29" s="39"/>
      <c r="AF29" s="11"/>
      <c r="AG29" s="11" t="s">
        <v>6</v>
      </c>
      <c r="AH29" s="11"/>
      <c r="AI29" s="11" t="s">
        <v>7</v>
      </c>
      <c r="AJ29" s="11"/>
      <c r="AK29" s="11" t="s">
        <v>25</v>
      </c>
      <c r="AL29" s="40"/>
      <c r="AM29" s="11" t="s">
        <v>24</v>
      </c>
      <c r="AN29" s="38"/>
      <c r="AO29" s="6"/>
      <c r="AP29" s="41"/>
    </row>
    <row r="30" spans="1:42" s="4" customFormat="1" ht="9.75" x14ac:dyDescent="0.2">
      <c r="A30" s="38"/>
      <c r="B30" s="42"/>
      <c r="C30" s="11"/>
      <c r="D30" s="42"/>
      <c r="E30" s="11"/>
      <c r="F30" s="42"/>
      <c r="G30" s="11"/>
      <c r="H30" s="42"/>
      <c r="I30" s="11"/>
      <c r="J30" s="39"/>
      <c r="K30" s="11"/>
      <c r="L30" s="42"/>
      <c r="M30" s="11"/>
      <c r="N30" s="42"/>
      <c r="O30" s="11"/>
      <c r="P30" s="42"/>
      <c r="Q30" s="40"/>
      <c r="R30" s="42"/>
      <c r="S30" s="38"/>
      <c r="T30" s="5"/>
      <c r="V30" s="38"/>
      <c r="W30" s="42"/>
      <c r="X30" s="11"/>
      <c r="Y30" s="42"/>
      <c r="Z30" s="11"/>
      <c r="AA30" s="42"/>
      <c r="AB30" s="11"/>
      <c r="AC30" s="42"/>
      <c r="AD30" s="11"/>
      <c r="AE30" s="39"/>
      <c r="AF30" s="11"/>
      <c r="AG30" s="42"/>
      <c r="AH30" s="11"/>
      <c r="AI30" s="42"/>
      <c r="AJ30" s="11"/>
      <c r="AK30" s="42"/>
      <c r="AL30" s="40"/>
      <c r="AM30" s="42"/>
      <c r="AN30" s="38"/>
      <c r="AO30" s="6"/>
      <c r="AP30" s="41"/>
    </row>
    <row r="31" spans="1:42" s="18" customFormat="1" ht="11.25" x14ac:dyDescent="0.2">
      <c r="A31" s="43"/>
      <c r="B31" s="43"/>
      <c r="C31" s="43"/>
      <c r="D31" s="43"/>
      <c r="E31" s="43"/>
      <c r="F31" s="43"/>
      <c r="G31" s="43"/>
      <c r="H31" s="43"/>
      <c r="I31" s="43"/>
      <c r="J31" s="16"/>
      <c r="K31" s="43"/>
      <c r="L31" s="43"/>
      <c r="M31" s="43"/>
      <c r="N31" s="43"/>
      <c r="O31" s="43"/>
      <c r="P31" s="43"/>
      <c r="Q31" s="23"/>
      <c r="R31" s="43"/>
      <c r="S31" s="43"/>
      <c r="T31" s="17"/>
      <c r="V31" s="43"/>
      <c r="W31" s="43"/>
      <c r="X31" s="43"/>
      <c r="Y31" s="43"/>
      <c r="Z31" s="43"/>
      <c r="AA31" s="43"/>
      <c r="AB31" s="43"/>
      <c r="AC31" s="43"/>
      <c r="AD31" s="43"/>
      <c r="AE31" s="16"/>
      <c r="AF31" s="43"/>
      <c r="AG31" s="43"/>
      <c r="AH31" s="43"/>
      <c r="AI31" s="43"/>
      <c r="AJ31" s="43"/>
      <c r="AK31" s="43"/>
      <c r="AL31" s="23"/>
      <c r="AM31" s="43"/>
      <c r="AN31" s="43"/>
      <c r="AO31" s="15"/>
      <c r="AP31" s="19"/>
    </row>
    <row r="32" spans="1:42" s="50" customFormat="1" ht="15.75" x14ac:dyDescent="0.25">
      <c r="B32" s="44"/>
      <c r="C32" s="44"/>
      <c r="D32" s="44" t="s">
        <v>26</v>
      </c>
      <c r="E32" s="44"/>
      <c r="F32" s="44"/>
      <c r="G32" s="44"/>
      <c r="H32" s="341"/>
      <c r="I32" s="341"/>
      <c r="J32" s="46" t="s">
        <v>8</v>
      </c>
      <c r="K32" s="47"/>
      <c r="L32" s="45"/>
      <c r="M32" s="44"/>
      <c r="N32" s="44"/>
      <c r="O32" s="44"/>
      <c r="P32" s="44"/>
      <c r="Q32" s="48"/>
      <c r="R32" s="44"/>
      <c r="S32" s="44"/>
      <c r="T32" s="49"/>
      <c r="W32" s="44"/>
      <c r="X32" s="44"/>
      <c r="Y32" s="44" t="s">
        <v>26</v>
      </c>
      <c r="Z32" s="44"/>
      <c r="AA32" s="44"/>
      <c r="AB32" s="44"/>
      <c r="AC32" s="341"/>
      <c r="AD32" s="341"/>
      <c r="AE32" s="46" t="s">
        <v>8</v>
      </c>
      <c r="AF32" s="47"/>
      <c r="AG32" s="45"/>
      <c r="AH32" s="44"/>
      <c r="AI32" s="44"/>
      <c r="AJ32" s="44"/>
      <c r="AK32" s="44"/>
      <c r="AL32" s="48"/>
      <c r="AM32" s="44"/>
      <c r="AN32" s="44"/>
      <c r="AO32" s="44"/>
      <c r="AP32" s="51"/>
    </row>
    <row r="33" spans="1:42" s="50" customFormat="1" ht="15.75" x14ac:dyDescent="0.25">
      <c r="B33" s="44"/>
      <c r="C33" s="44"/>
      <c r="D33" s="44" t="s">
        <v>27</v>
      </c>
      <c r="E33" s="44"/>
      <c r="F33" s="44"/>
      <c r="G33" s="44"/>
      <c r="H33" s="47"/>
      <c r="I33" s="45"/>
      <c r="J33" s="46" t="s">
        <v>8</v>
      </c>
      <c r="K33" s="47"/>
      <c r="L33" s="45"/>
      <c r="M33" s="44"/>
      <c r="N33" s="44"/>
      <c r="O33" s="44"/>
      <c r="P33" s="44"/>
      <c r="Q33" s="48"/>
      <c r="R33" s="44"/>
      <c r="S33" s="44"/>
      <c r="T33" s="49"/>
      <c r="W33" s="44"/>
      <c r="X33" s="44"/>
      <c r="Y33" s="44" t="s">
        <v>27</v>
      </c>
      <c r="Z33" s="44"/>
      <c r="AA33" s="44"/>
      <c r="AB33" s="44"/>
      <c r="AC33" s="47"/>
      <c r="AD33" s="45"/>
      <c r="AE33" s="46" t="s">
        <v>8</v>
      </c>
      <c r="AF33" s="47"/>
      <c r="AG33" s="45"/>
      <c r="AH33" s="44"/>
      <c r="AI33" s="44"/>
      <c r="AJ33" s="44"/>
      <c r="AK33" s="44"/>
      <c r="AL33" s="48"/>
      <c r="AM33" s="44"/>
      <c r="AN33" s="44"/>
      <c r="AO33" s="44"/>
      <c r="AP33" s="51"/>
    </row>
    <row r="34" spans="1:42" s="50" customFormat="1" ht="15.75" x14ac:dyDescent="0.25">
      <c r="B34" s="44"/>
      <c r="C34" s="44"/>
      <c r="D34" s="44" t="s">
        <v>28</v>
      </c>
      <c r="E34" s="44"/>
      <c r="F34" s="44"/>
      <c r="G34" s="44"/>
      <c r="H34" s="47"/>
      <c r="I34" s="45"/>
      <c r="J34" s="46" t="s">
        <v>8</v>
      </c>
      <c r="K34" s="47"/>
      <c r="L34" s="45"/>
      <c r="M34" s="44"/>
      <c r="N34" s="44"/>
      <c r="O34" s="44"/>
      <c r="P34" s="44"/>
      <c r="Q34" s="48"/>
      <c r="R34" s="44"/>
      <c r="S34" s="44"/>
      <c r="T34" s="49"/>
      <c r="W34" s="44"/>
      <c r="X34" s="44"/>
      <c r="Y34" s="44" t="s">
        <v>28</v>
      </c>
      <c r="Z34" s="44"/>
      <c r="AA34" s="44"/>
      <c r="AB34" s="44"/>
      <c r="AC34" s="47"/>
      <c r="AD34" s="45"/>
      <c r="AE34" s="46" t="s">
        <v>8</v>
      </c>
      <c r="AF34" s="47"/>
      <c r="AG34" s="45"/>
      <c r="AH34" s="44"/>
      <c r="AI34" s="44"/>
      <c r="AJ34" s="44"/>
      <c r="AK34" s="44"/>
      <c r="AL34" s="48"/>
      <c r="AM34" s="44"/>
      <c r="AN34" s="44"/>
      <c r="AO34" s="44"/>
      <c r="AP34" s="51"/>
    </row>
    <row r="35" spans="1:42" s="50" customFormat="1" ht="15.75" x14ac:dyDescent="0.25">
      <c r="B35" s="44"/>
      <c r="C35" s="44"/>
      <c r="D35" s="44" t="s">
        <v>29</v>
      </c>
      <c r="E35" s="44"/>
      <c r="F35" s="44"/>
      <c r="G35" s="44"/>
      <c r="H35" s="47"/>
      <c r="I35" s="45"/>
      <c r="J35" s="46" t="s">
        <v>8</v>
      </c>
      <c r="K35" s="47"/>
      <c r="L35" s="45"/>
      <c r="M35" s="44"/>
      <c r="N35" s="44"/>
      <c r="O35" s="44"/>
      <c r="P35" s="44"/>
      <c r="Q35" s="48"/>
      <c r="R35" s="44"/>
      <c r="S35" s="44"/>
      <c r="T35" s="49"/>
      <c r="W35" s="44"/>
      <c r="X35" s="44"/>
      <c r="Y35" s="44" t="s">
        <v>29</v>
      </c>
      <c r="Z35" s="44"/>
      <c r="AA35" s="44"/>
      <c r="AB35" s="44"/>
      <c r="AC35" s="47"/>
      <c r="AD35" s="45"/>
      <c r="AE35" s="46" t="s">
        <v>8</v>
      </c>
      <c r="AF35" s="47"/>
      <c r="AG35" s="45"/>
      <c r="AH35" s="44"/>
      <c r="AI35" s="44"/>
      <c r="AJ35" s="44"/>
      <c r="AK35" s="44"/>
      <c r="AL35" s="48"/>
      <c r="AM35" s="44"/>
      <c r="AN35" s="44"/>
      <c r="AO35" s="44"/>
      <c r="AP35" s="51"/>
    </row>
    <row r="36" spans="1:42" s="50" customFormat="1" ht="15.75" x14ac:dyDescent="0.25">
      <c r="B36" s="44"/>
      <c r="C36" s="44"/>
      <c r="D36" s="44" t="s">
        <v>30</v>
      </c>
      <c r="E36" s="44"/>
      <c r="F36" s="44"/>
      <c r="G36" s="44"/>
      <c r="H36" s="47"/>
      <c r="I36" s="45"/>
      <c r="J36" s="46" t="s">
        <v>8</v>
      </c>
      <c r="K36" s="47"/>
      <c r="L36" s="45"/>
      <c r="M36" s="44"/>
      <c r="N36" s="44"/>
      <c r="O36" s="44"/>
      <c r="P36" s="44"/>
      <c r="Q36" s="48"/>
      <c r="R36" s="44"/>
      <c r="S36" s="44"/>
      <c r="T36" s="49"/>
      <c r="W36" s="44"/>
      <c r="X36" s="44"/>
      <c r="Y36" s="44" t="s">
        <v>30</v>
      </c>
      <c r="Z36" s="44"/>
      <c r="AA36" s="44"/>
      <c r="AB36" s="44"/>
      <c r="AC36" s="47"/>
      <c r="AD36" s="45"/>
      <c r="AE36" s="46" t="s">
        <v>8</v>
      </c>
      <c r="AF36" s="47"/>
      <c r="AG36" s="45"/>
      <c r="AH36" s="44"/>
      <c r="AI36" s="44"/>
      <c r="AJ36" s="44"/>
      <c r="AK36" s="44"/>
      <c r="AL36" s="48"/>
      <c r="AM36" s="44"/>
      <c r="AN36" s="44"/>
      <c r="AO36" s="44"/>
      <c r="AP36" s="51"/>
    </row>
    <row r="37" spans="1:42" s="50" customFormat="1" ht="15.75" x14ac:dyDescent="0.25">
      <c r="B37" s="44"/>
      <c r="C37" s="44"/>
      <c r="D37" s="44" t="s">
        <v>62</v>
      </c>
      <c r="E37" s="44"/>
      <c r="F37" s="44"/>
      <c r="G37" s="44"/>
      <c r="H37" s="356" t="str">
        <f>IF(OR((Prijave!$D$3="ČLANI"),(Prijave!$D$3="ČLANICE"),(Prijave!$D$3="ČLANI DO 21 LET"),(Prijave!$D$3="ČLANICE DO 21 LET")),"","X")</f>
        <v>X</v>
      </c>
      <c r="I37" s="356"/>
      <c r="J37" s="46" t="s">
        <v>8</v>
      </c>
      <c r="K37" s="356" t="str">
        <f>IF(OR((Prijave!$D$3="ČLANI"),(Prijave!$D$3="ČLANICE"),(Prijave!$D$3="ČLANI DO 21 LET"),(Prijave!$D$3="ČLANICE DO 21 LET")),"","X")</f>
        <v>X</v>
      </c>
      <c r="L37" s="356"/>
      <c r="M37" s="44"/>
      <c r="N37" s="44"/>
      <c r="O37" s="44"/>
      <c r="P37" s="44"/>
      <c r="Q37" s="48"/>
      <c r="R37" s="44"/>
      <c r="S37" s="44"/>
      <c r="T37" s="49"/>
      <c r="W37" s="44"/>
      <c r="X37" s="44"/>
      <c r="Y37" s="44" t="s">
        <v>62</v>
      </c>
      <c r="Z37" s="44"/>
      <c r="AA37" s="44"/>
      <c r="AB37" s="44"/>
      <c r="AC37" s="356" t="str">
        <f>IF(OR((Prijave!$D$3="ČLANI"),(Prijave!$D$3="ČLANICE"),(Prijave!$D$3="ČLANI DO 21 LET"),(Prijave!$D$3="ČLANICE DO 21 LET")),"","X")</f>
        <v>X</v>
      </c>
      <c r="AD37" s="356"/>
      <c r="AE37" s="46" t="s">
        <v>8</v>
      </c>
      <c r="AF37" s="356" t="str">
        <f>IF(OR((Prijave!$D$3="ČLANI"),(Prijave!$D$3="ČLANICE"),(Prijave!$D$3="ČLANI DO 21 LET"),(Prijave!$D$3="ČLANICE DO 21 LET")),"","X")</f>
        <v>X</v>
      </c>
      <c r="AG37" s="356"/>
      <c r="AH37" s="44"/>
      <c r="AI37" s="44"/>
      <c r="AJ37" s="44"/>
      <c r="AK37" s="44"/>
      <c r="AL37" s="48"/>
      <c r="AM37" s="44"/>
      <c r="AN37" s="44"/>
      <c r="AO37" s="44"/>
      <c r="AP37" s="51"/>
    </row>
    <row r="38" spans="1:42" s="50" customFormat="1" ht="15.75" x14ac:dyDescent="0.25">
      <c r="B38" s="44"/>
      <c r="C38" s="44"/>
      <c r="D38" s="44" t="s">
        <v>63</v>
      </c>
      <c r="E38" s="44"/>
      <c r="F38" s="44"/>
      <c r="G38" s="44"/>
      <c r="H38" s="356" t="str">
        <f>IF(OR((Prijave!$D$3="ČLANI"),(Prijave!$D$3="ČLANICE"),(Prijave!$D$3="ČLANI DO 21 LET"),(Prijave!$D$3="ČLANICE DO 21 LET")),"","X")</f>
        <v>X</v>
      </c>
      <c r="I38" s="356"/>
      <c r="J38" s="46" t="s">
        <v>8</v>
      </c>
      <c r="K38" s="356" t="str">
        <f>IF(OR((Prijave!$D$3="ČLANI"),(Prijave!$D$3="ČLANICE"),(Prijave!$D$3="ČLANI DO 21 LET"),(Prijave!$D$3="ČLANICE DO 21 LET")),"","X")</f>
        <v>X</v>
      </c>
      <c r="L38" s="356"/>
      <c r="M38" s="44"/>
      <c r="N38" s="44"/>
      <c r="O38" s="44"/>
      <c r="P38" s="44"/>
      <c r="Q38" s="48"/>
      <c r="R38" s="44"/>
      <c r="S38" s="44"/>
      <c r="T38" s="49"/>
      <c r="W38" s="44"/>
      <c r="X38" s="44"/>
      <c r="Y38" s="44" t="s">
        <v>63</v>
      </c>
      <c r="Z38" s="44"/>
      <c r="AA38" s="44"/>
      <c r="AB38" s="44"/>
      <c r="AC38" s="356" t="str">
        <f>IF(OR((Prijave!$D$3="ČLANI"),(Prijave!$D$3="ČLANICE"),(Prijave!$D$3="ČLANI DO 21 LET"),(Prijave!$D$3="ČLANICE DO 21 LET")),"","X")</f>
        <v>X</v>
      </c>
      <c r="AD38" s="356"/>
      <c r="AE38" s="46" t="s">
        <v>8</v>
      </c>
      <c r="AF38" s="356" t="str">
        <f>IF(OR((Prijave!$D$3="ČLANI"),(Prijave!$D$3="ČLANICE"),(Prijave!$D$3="ČLANI DO 21 LET"),(Prijave!$D$3="ČLANICE DO 21 LET")),"","X")</f>
        <v>X</v>
      </c>
      <c r="AG38" s="356"/>
      <c r="AH38" s="44"/>
      <c r="AI38" s="44"/>
      <c r="AJ38" s="44"/>
      <c r="AK38" s="44"/>
      <c r="AL38" s="48"/>
      <c r="AM38" s="44"/>
      <c r="AN38" s="44"/>
      <c r="AO38" s="44"/>
      <c r="AP38" s="51"/>
    </row>
    <row r="39" spans="1:42" s="57" customFormat="1" ht="15.75" thickBot="1" x14ac:dyDescent="0.3">
      <c r="B39" s="53"/>
      <c r="C39" s="52" t="s">
        <v>31</v>
      </c>
      <c r="D39" s="53"/>
      <c r="E39" s="53"/>
      <c r="F39" s="53"/>
      <c r="G39" s="53"/>
      <c r="H39" s="68"/>
      <c r="I39" s="69"/>
      <c r="J39" s="54" t="s">
        <v>8</v>
      </c>
      <c r="K39" s="68"/>
      <c r="L39" s="69"/>
      <c r="M39" s="53"/>
      <c r="N39" s="53"/>
      <c r="O39" s="53"/>
      <c r="P39" s="53"/>
      <c r="Q39" s="55"/>
      <c r="R39" s="53"/>
      <c r="S39" s="53"/>
      <c r="T39" s="56"/>
      <c r="W39" s="53"/>
      <c r="X39" s="52" t="s">
        <v>31</v>
      </c>
      <c r="Y39" s="53"/>
      <c r="Z39" s="53"/>
      <c r="AA39" s="53"/>
      <c r="AB39" s="53"/>
      <c r="AC39" s="68"/>
      <c r="AD39" s="69"/>
      <c r="AE39" s="54" t="s">
        <v>8</v>
      </c>
      <c r="AF39" s="68"/>
      <c r="AG39" s="69"/>
      <c r="AH39" s="53"/>
      <c r="AI39" s="53"/>
      <c r="AJ39" s="53"/>
      <c r="AK39" s="53"/>
      <c r="AL39" s="55"/>
      <c r="AM39" s="53"/>
      <c r="AN39" s="53"/>
      <c r="AO39" s="53"/>
      <c r="AP39" s="58"/>
    </row>
    <row r="40" spans="1:42" s="1" customFormat="1" ht="12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9"/>
      <c r="R40" s="2"/>
      <c r="S40" s="2"/>
      <c r="T40" s="60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59"/>
      <c r="AM40" s="2"/>
      <c r="AN40" s="2"/>
      <c r="AO40" s="2"/>
      <c r="AP40" s="61"/>
    </row>
    <row r="41" spans="1:42" x14ac:dyDescent="0.2">
      <c r="A41" s="36" t="s">
        <v>32</v>
      </c>
      <c r="B41" s="36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3"/>
      <c r="R41" s="62"/>
      <c r="S41" s="36"/>
      <c r="V41" s="36" t="s">
        <v>32</v>
      </c>
      <c r="W41" s="36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3"/>
      <c r="AM41" s="62"/>
      <c r="AN41" s="36"/>
      <c r="AP41" s="37"/>
    </row>
    <row r="42" spans="1:42" x14ac:dyDescent="0.2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3"/>
      <c r="R42" s="62"/>
      <c r="S42" s="62"/>
      <c r="T42" s="64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3"/>
      <c r="AM42" s="62"/>
      <c r="AN42" s="62"/>
      <c r="AP42" s="37"/>
    </row>
    <row r="44" spans="1:42" s="18" customFormat="1" ht="11.25" x14ac:dyDescent="0.2">
      <c r="A44" s="14" t="str">
        <f>Prijave!$D$3</f>
        <v>MLADINCI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6"/>
      <c r="R44" s="15"/>
      <c r="S44" s="15"/>
      <c r="T44" s="17"/>
      <c r="V44" s="14" t="str">
        <f>Prijave!$D$3</f>
        <v>MLADINCI</v>
      </c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6"/>
      <c r="AM44" s="15"/>
      <c r="AN44" s="15"/>
      <c r="AO44" s="15"/>
      <c r="AP44" s="19"/>
    </row>
    <row r="45" spans="1:42" s="18" customFormat="1" ht="11.25" x14ac:dyDescent="0.2">
      <c r="A45" s="15" t="s">
        <v>64</v>
      </c>
      <c r="B45" s="15"/>
      <c r="C45" s="15"/>
      <c r="D45" s="15"/>
      <c r="E45" s="15"/>
      <c r="F45" s="15"/>
      <c r="G45" s="20"/>
      <c r="H45" s="21"/>
      <c r="I45" s="22" t="s">
        <v>53</v>
      </c>
      <c r="J45" s="15"/>
      <c r="K45" s="15"/>
      <c r="L45" s="15"/>
      <c r="M45" s="15"/>
      <c r="N45" s="15"/>
      <c r="O45" s="15"/>
      <c r="P45" s="15"/>
      <c r="Q45" s="347"/>
      <c r="R45" s="347"/>
      <c r="S45" s="347"/>
      <c r="T45" s="348"/>
      <c r="V45" s="15" t="s">
        <v>64</v>
      </c>
      <c r="W45" s="15"/>
      <c r="X45" s="15"/>
      <c r="Y45" s="15"/>
      <c r="Z45" s="15"/>
      <c r="AA45" s="15"/>
      <c r="AB45" s="20"/>
      <c r="AC45" s="21"/>
      <c r="AD45" s="22" t="s">
        <v>53</v>
      </c>
      <c r="AE45" s="15"/>
      <c r="AF45" s="15"/>
      <c r="AG45" s="15"/>
      <c r="AH45" s="15"/>
      <c r="AI45" s="15"/>
      <c r="AJ45" s="15"/>
      <c r="AK45" s="15"/>
      <c r="AL45" s="349"/>
      <c r="AM45" s="349"/>
      <c r="AN45" s="349"/>
      <c r="AO45" s="15"/>
      <c r="AP45" s="19">
        <v>5</v>
      </c>
    </row>
    <row r="46" spans="1:42" s="18" customFormat="1" ht="11.25" x14ac:dyDescent="0.2">
      <c r="A46" s="15"/>
      <c r="B46" s="15"/>
      <c r="C46" s="15"/>
      <c r="D46" s="15"/>
      <c r="E46" s="15"/>
      <c r="F46" s="15"/>
      <c r="G46" s="23"/>
      <c r="H46" s="21"/>
      <c r="I46" s="15"/>
      <c r="J46" s="15"/>
      <c r="K46" s="15"/>
      <c r="L46" s="15"/>
      <c r="M46" s="15"/>
      <c r="N46" s="15"/>
      <c r="O46" s="15"/>
      <c r="P46" s="15"/>
      <c r="Q46" s="343"/>
      <c r="R46" s="344"/>
      <c r="S46" s="15"/>
      <c r="T46" s="17"/>
      <c r="V46" s="15"/>
      <c r="W46" s="15"/>
      <c r="X46" s="15"/>
      <c r="Y46" s="15"/>
      <c r="Z46" s="15"/>
      <c r="AA46" s="15"/>
      <c r="AB46" s="23"/>
      <c r="AC46" s="21"/>
      <c r="AD46" s="15"/>
      <c r="AE46" s="15"/>
      <c r="AF46" s="15"/>
      <c r="AG46" s="15"/>
      <c r="AH46" s="15"/>
      <c r="AI46" s="15"/>
      <c r="AJ46" s="15"/>
      <c r="AK46" s="15"/>
      <c r="AL46" s="343"/>
      <c r="AM46" s="344"/>
      <c r="AN46" s="15"/>
      <c r="AO46" s="15"/>
      <c r="AP46" s="19"/>
    </row>
    <row r="47" spans="1:42" s="26" customFormat="1" x14ac:dyDescent="0.2">
      <c r="A47" s="345" t="str">
        <f ca="1">INDIRECT("'Mali finale'!$F"&amp;$AP45)</f>
        <v/>
      </c>
      <c r="B47" s="345"/>
      <c r="C47" s="345"/>
      <c r="D47" s="345"/>
      <c r="E47" s="345"/>
      <c r="F47" s="345"/>
      <c r="G47" s="345"/>
      <c r="H47" s="345"/>
      <c r="I47" s="345"/>
      <c r="J47" s="24" t="s">
        <v>5</v>
      </c>
      <c r="K47" s="345" t="str">
        <f ca="1">INDIRECT("'Mali finale'!$F"&amp;$AP45+4)</f>
        <v/>
      </c>
      <c r="L47" s="345"/>
      <c r="M47" s="345"/>
      <c r="N47" s="345"/>
      <c r="O47" s="345"/>
      <c r="P47" s="345"/>
      <c r="Q47" s="345"/>
      <c r="R47" s="345"/>
      <c r="S47" s="345"/>
      <c r="T47" s="25"/>
      <c r="V47" s="345" t="str">
        <f ca="1">INDIRECT("'Mali finale'!$F"&amp;$AP45+8)</f>
        <v/>
      </c>
      <c r="W47" s="345"/>
      <c r="X47" s="345"/>
      <c r="Y47" s="345"/>
      <c r="Z47" s="345"/>
      <c r="AA47" s="345"/>
      <c r="AB47" s="345"/>
      <c r="AC47" s="345"/>
      <c r="AD47" s="345"/>
      <c r="AE47" s="24" t="s">
        <v>5</v>
      </c>
      <c r="AF47" s="345" t="str">
        <f ca="1">INDIRECT("'Mali finale'!$F"&amp;$AP45+12)</f>
        <v/>
      </c>
      <c r="AG47" s="345"/>
      <c r="AH47" s="345"/>
      <c r="AI47" s="345"/>
      <c r="AJ47" s="345"/>
      <c r="AK47" s="345"/>
      <c r="AL47" s="345"/>
      <c r="AM47" s="345"/>
      <c r="AN47" s="345"/>
      <c r="AO47" s="24"/>
      <c r="AP47" s="27"/>
    </row>
    <row r="48" spans="1:42" s="30" customFormat="1" ht="12" x14ac:dyDescent="0.2">
      <c r="A48" s="340" t="str">
        <f ca="1">INDIRECT("'Mali finale'!$G"&amp;$AP45+1)</f>
        <v/>
      </c>
      <c r="B48" s="340"/>
      <c r="C48" s="340"/>
      <c r="D48" s="340"/>
      <c r="E48" s="340"/>
      <c r="F48" s="340"/>
      <c r="G48" s="340"/>
      <c r="H48" s="340"/>
      <c r="I48" s="340"/>
      <c r="J48" s="28"/>
      <c r="K48" s="340" t="str">
        <f ca="1">INDIRECT("'Mali finale'!$G"&amp;$AP45+5)</f>
        <v/>
      </c>
      <c r="L48" s="340"/>
      <c r="M48" s="340"/>
      <c r="N48" s="340"/>
      <c r="O48" s="340"/>
      <c r="P48" s="340"/>
      <c r="Q48" s="340"/>
      <c r="R48" s="340"/>
      <c r="S48" s="340"/>
      <c r="T48" s="29"/>
      <c r="V48" s="340" t="str">
        <f ca="1">INDIRECT("'Mali finale'!$G"&amp;$AP45+9)</f>
        <v/>
      </c>
      <c r="W48" s="340"/>
      <c r="X48" s="340"/>
      <c r="Y48" s="340"/>
      <c r="Z48" s="340"/>
      <c r="AA48" s="340"/>
      <c r="AB48" s="340"/>
      <c r="AC48" s="340"/>
      <c r="AD48" s="340"/>
      <c r="AE48" s="28"/>
      <c r="AF48" s="340" t="str">
        <f ca="1">INDIRECT("'Mali finale'!$G"&amp;$AP45+13)</f>
        <v/>
      </c>
      <c r="AG48" s="340"/>
      <c r="AH48" s="340"/>
      <c r="AI48" s="340"/>
      <c r="AJ48" s="340"/>
      <c r="AK48" s="340"/>
      <c r="AL48" s="340"/>
      <c r="AM48" s="340"/>
      <c r="AN48" s="340"/>
      <c r="AO48" s="28"/>
      <c r="AP48" s="31"/>
    </row>
    <row r="49" spans="1:42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3"/>
      <c r="K49" s="32"/>
      <c r="L49" s="32"/>
      <c r="M49" s="32"/>
      <c r="N49" s="32"/>
      <c r="O49" s="32"/>
      <c r="P49" s="32"/>
      <c r="Q49" s="34"/>
      <c r="R49" s="32"/>
      <c r="S49" s="32"/>
      <c r="V49" s="32"/>
      <c r="W49" s="32"/>
      <c r="X49" s="32"/>
      <c r="Y49" s="32"/>
      <c r="Z49" s="32"/>
      <c r="AA49" s="32"/>
      <c r="AB49" s="32"/>
      <c r="AC49" s="32"/>
      <c r="AD49" s="32"/>
      <c r="AE49" s="33"/>
      <c r="AF49" s="32"/>
      <c r="AG49" s="32"/>
      <c r="AH49" s="32"/>
      <c r="AI49" s="32"/>
      <c r="AJ49" s="32"/>
      <c r="AK49" s="32"/>
      <c r="AL49" s="34"/>
      <c r="AM49" s="32"/>
      <c r="AN49" s="32"/>
      <c r="AP49" s="37"/>
    </row>
    <row r="50" spans="1:42" s="4" customFormat="1" ht="9.75" x14ac:dyDescent="0.2">
      <c r="A50" s="38"/>
      <c r="B50" s="11" t="s">
        <v>6</v>
      </c>
      <c r="C50" s="11"/>
      <c r="D50" s="11" t="s">
        <v>7</v>
      </c>
      <c r="E50" s="11"/>
      <c r="F50" s="11" t="s">
        <v>23</v>
      </c>
      <c r="G50" s="11"/>
      <c r="H50" s="11" t="s">
        <v>24</v>
      </c>
      <c r="I50" s="11"/>
      <c r="J50" s="39"/>
      <c r="K50" s="11"/>
      <c r="L50" s="11" t="s">
        <v>6</v>
      </c>
      <c r="M50" s="11"/>
      <c r="N50" s="11" t="s">
        <v>7</v>
      </c>
      <c r="O50" s="11"/>
      <c r="P50" s="11" t="s">
        <v>25</v>
      </c>
      <c r="Q50" s="40"/>
      <c r="R50" s="11" t="s">
        <v>24</v>
      </c>
      <c r="S50" s="38"/>
      <c r="T50" s="5"/>
      <c r="V50" s="38"/>
      <c r="W50" s="11" t="s">
        <v>6</v>
      </c>
      <c r="X50" s="11"/>
      <c r="Y50" s="11" t="s">
        <v>7</v>
      </c>
      <c r="Z50" s="11"/>
      <c r="AA50" s="11" t="s">
        <v>25</v>
      </c>
      <c r="AB50" s="11"/>
      <c r="AC50" s="11" t="s">
        <v>24</v>
      </c>
      <c r="AD50" s="11"/>
      <c r="AE50" s="39"/>
      <c r="AF50" s="11"/>
      <c r="AG50" s="11" t="s">
        <v>6</v>
      </c>
      <c r="AH50" s="11"/>
      <c r="AI50" s="11" t="s">
        <v>7</v>
      </c>
      <c r="AJ50" s="11"/>
      <c r="AK50" s="11" t="s">
        <v>25</v>
      </c>
      <c r="AL50" s="40"/>
      <c r="AM50" s="11" t="s">
        <v>24</v>
      </c>
      <c r="AN50" s="38"/>
      <c r="AO50" s="6"/>
      <c r="AP50" s="41"/>
    </row>
    <row r="51" spans="1:42" s="4" customFormat="1" ht="9.75" x14ac:dyDescent="0.2">
      <c r="A51" s="38"/>
      <c r="B51" s="42"/>
      <c r="C51" s="11"/>
      <c r="D51" s="42"/>
      <c r="E51" s="11"/>
      <c r="F51" s="42"/>
      <c r="G51" s="11"/>
      <c r="H51" s="42"/>
      <c r="I51" s="11"/>
      <c r="J51" s="39"/>
      <c r="K51" s="11"/>
      <c r="L51" s="42"/>
      <c r="M51" s="11"/>
      <c r="N51" s="42"/>
      <c r="O51" s="11"/>
      <c r="P51" s="42"/>
      <c r="Q51" s="40"/>
      <c r="R51" s="42"/>
      <c r="S51" s="38"/>
      <c r="T51" s="5"/>
      <c r="V51" s="38"/>
      <c r="W51" s="42"/>
      <c r="X51" s="11"/>
      <c r="Y51" s="42"/>
      <c r="Z51" s="11"/>
      <c r="AA51" s="42"/>
      <c r="AB51" s="11"/>
      <c r="AC51" s="42"/>
      <c r="AD51" s="11"/>
      <c r="AE51" s="39"/>
      <c r="AF51" s="11"/>
      <c r="AG51" s="42"/>
      <c r="AH51" s="11"/>
      <c r="AI51" s="42"/>
      <c r="AJ51" s="11"/>
      <c r="AK51" s="42"/>
      <c r="AL51" s="40"/>
      <c r="AM51" s="42"/>
      <c r="AN51" s="38"/>
      <c r="AO51" s="6"/>
      <c r="AP51" s="41"/>
    </row>
    <row r="52" spans="1:42" s="18" customFormat="1" ht="11.25" x14ac:dyDescent="0.2">
      <c r="A52" s="43"/>
      <c r="B52" s="43"/>
      <c r="C52" s="43"/>
      <c r="D52" s="43"/>
      <c r="E52" s="43"/>
      <c r="F52" s="43"/>
      <c r="G52" s="43"/>
      <c r="H52" s="43"/>
      <c r="I52" s="43"/>
      <c r="J52" s="16"/>
      <c r="K52" s="43"/>
      <c r="L52" s="43"/>
      <c r="M52" s="43"/>
      <c r="N52" s="43"/>
      <c r="O52" s="43"/>
      <c r="P52" s="43"/>
      <c r="Q52" s="23"/>
      <c r="R52" s="43"/>
      <c r="S52" s="43"/>
      <c r="T52" s="17"/>
      <c r="V52" s="43"/>
      <c r="W52" s="43"/>
      <c r="X52" s="43"/>
      <c r="Y52" s="43"/>
      <c r="Z52" s="43"/>
      <c r="AA52" s="43"/>
      <c r="AB52" s="43"/>
      <c r="AC52" s="43"/>
      <c r="AD52" s="43"/>
      <c r="AE52" s="16"/>
      <c r="AF52" s="43"/>
      <c r="AG52" s="43"/>
      <c r="AH52" s="43"/>
      <c r="AI52" s="43"/>
      <c r="AJ52" s="43"/>
      <c r="AK52" s="43"/>
      <c r="AL52" s="23"/>
      <c r="AM52" s="43"/>
      <c r="AN52" s="43"/>
      <c r="AO52" s="15"/>
      <c r="AP52" s="19"/>
    </row>
    <row r="53" spans="1:42" s="50" customFormat="1" ht="15.75" x14ac:dyDescent="0.25">
      <c r="B53" s="44"/>
      <c r="C53" s="44"/>
      <c r="D53" s="44" t="s">
        <v>26</v>
      </c>
      <c r="E53" s="44"/>
      <c r="F53" s="44"/>
      <c r="G53" s="44"/>
      <c r="H53" s="341"/>
      <c r="I53" s="341"/>
      <c r="J53" s="46" t="s">
        <v>8</v>
      </c>
      <c r="K53" s="47"/>
      <c r="L53" s="45"/>
      <c r="M53" s="44"/>
      <c r="N53" s="44"/>
      <c r="O53" s="44"/>
      <c r="P53" s="44"/>
      <c r="Q53" s="48"/>
      <c r="R53" s="44"/>
      <c r="S53" s="44"/>
      <c r="T53" s="49"/>
      <c r="W53" s="44"/>
      <c r="X53" s="44"/>
      <c r="Y53" s="44" t="s">
        <v>26</v>
      </c>
      <c r="Z53" s="44"/>
      <c r="AA53" s="44"/>
      <c r="AB53" s="44"/>
      <c r="AC53" s="341"/>
      <c r="AD53" s="341"/>
      <c r="AE53" s="46" t="s">
        <v>8</v>
      </c>
      <c r="AF53" s="47"/>
      <c r="AG53" s="45"/>
      <c r="AH53" s="44"/>
      <c r="AI53" s="44"/>
      <c r="AJ53" s="44"/>
      <c r="AK53" s="44"/>
      <c r="AL53" s="48"/>
      <c r="AM53" s="44"/>
      <c r="AN53" s="44"/>
      <c r="AO53" s="44"/>
      <c r="AP53" s="51"/>
    </row>
    <row r="54" spans="1:42" s="50" customFormat="1" ht="15.75" x14ac:dyDescent="0.25">
      <c r="B54" s="44"/>
      <c r="C54" s="44"/>
      <c r="D54" s="44" t="s">
        <v>27</v>
      </c>
      <c r="E54" s="44"/>
      <c r="F54" s="44"/>
      <c r="G54" s="44"/>
      <c r="H54" s="47"/>
      <c r="I54" s="45"/>
      <c r="J54" s="46" t="s">
        <v>8</v>
      </c>
      <c r="K54" s="47"/>
      <c r="L54" s="45"/>
      <c r="M54" s="44"/>
      <c r="N54" s="44"/>
      <c r="O54" s="44"/>
      <c r="P54" s="44"/>
      <c r="Q54" s="48"/>
      <c r="R54" s="44"/>
      <c r="S54" s="44"/>
      <c r="T54" s="49"/>
      <c r="W54" s="44"/>
      <c r="X54" s="44"/>
      <c r="Y54" s="44" t="s">
        <v>27</v>
      </c>
      <c r="Z54" s="44"/>
      <c r="AA54" s="44"/>
      <c r="AB54" s="44"/>
      <c r="AC54" s="47"/>
      <c r="AD54" s="45"/>
      <c r="AE54" s="46" t="s">
        <v>8</v>
      </c>
      <c r="AF54" s="47"/>
      <c r="AG54" s="45"/>
      <c r="AH54" s="44"/>
      <c r="AI54" s="44"/>
      <c r="AJ54" s="44"/>
      <c r="AK54" s="44"/>
      <c r="AL54" s="48"/>
      <c r="AM54" s="44"/>
      <c r="AN54" s="44"/>
      <c r="AO54" s="44"/>
      <c r="AP54" s="51"/>
    </row>
    <row r="55" spans="1:42" s="50" customFormat="1" ht="15.75" x14ac:dyDescent="0.25">
      <c r="B55" s="44"/>
      <c r="C55" s="44"/>
      <c r="D55" s="44" t="s">
        <v>28</v>
      </c>
      <c r="E55" s="44"/>
      <c r="F55" s="44"/>
      <c r="G55" s="44"/>
      <c r="H55" s="47"/>
      <c r="I55" s="45"/>
      <c r="J55" s="46" t="s">
        <v>8</v>
      </c>
      <c r="K55" s="47"/>
      <c r="L55" s="45"/>
      <c r="M55" s="44"/>
      <c r="N55" s="44"/>
      <c r="O55" s="44"/>
      <c r="P55" s="44"/>
      <c r="Q55" s="48"/>
      <c r="R55" s="44"/>
      <c r="S55" s="44"/>
      <c r="T55" s="49"/>
      <c r="W55" s="44"/>
      <c r="X55" s="44"/>
      <c r="Y55" s="44" t="s">
        <v>28</v>
      </c>
      <c r="Z55" s="44"/>
      <c r="AA55" s="44"/>
      <c r="AB55" s="44"/>
      <c r="AC55" s="47"/>
      <c r="AD55" s="45"/>
      <c r="AE55" s="46" t="s">
        <v>8</v>
      </c>
      <c r="AF55" s="47"/>
      <c r="AG55" s="45"/>
      <c r="AH55" s="44"/>
      <c r="AI55" s="44"/>
      <c r="AJ55" s="44"/>
      <c r="AK55" s="44"/>
      <c r="AL55" s="48"/>
      <c r="AM55" s="44"/>
      <c r="AN55" s="44"/>
      <c r="AO55" s="44"/>
      <c r="AP55" s="51"/>
    </row>
    <row r="56" spans="1:42" s="50" customFormat="1" ht="15.75" x14ac:dyDescent="0.25">
      <c r="B56" s="44"/>
      <c r="C56" s="44"/>
      <c r="D56" s="44" t="s">
        <v>29</v>
      </c>
      <c r="E56" s="44"/>
      <c r="F56" s="44"/>
      <c r="G56" s="44"/>
      <c r="H56" s="47"/>
      <c r="I56" s="45"/>
      <c r="J56" s="46" t="s">
        <v>8</v>
      </c>
      <c r="K56" s="47"/>
      <c r="L56" s="45"/>
      <c r="M56" s="44"/>
      <c r="N56" s="44"/>
      <c r="O56" s="44"/>
      <c r="P56" s="44"/>
      <c r="Q56" s="48"/>
      <c r="R56" s="44"/>
      <c r="S56" s="44"/>
      <c r="T56" s="49"/>
      <c r="W56" s="44"/>
      <c r="X56" s="44"/>
      <c r="Y56" s="44" t="s">
        <v>29</v>
      </c>
      <c r="Z56" s="44"/>
      <c r="AA56" s="44"/>
      <c r="AB56" s="44"/>
      <c r="AC56" s="47"/>
      <c r="AD56" s="45"/>
      <c r="AE56" s="46" t="s">
        <v>8</v>
      </c>
      <c r="AF56" s="47"/>
      <c r="AG56" s="45"/>
      <c r="AH56" s="44"/>
      <c r="AI56" s="44"/>
      <c r="AJ56" s="44"/>
      <c r="AK56" s="44"/>
      <c r="AL56" s="48"/>
      <c r="AM56" s="44"/>
      <c r="AN56" s="44"/>
      <c r="AO56" s="44"/>
      <c r="AP56" s="51"/>
    </row>
    <row r="57" spans="1:42" s="50" customFormat="1" ht="15.75" x14ac:dyDescent="0.25">
      <c r="B57" s="44"/>
      <c r="C57" s="44"/>
      <c r="D57" s="44" t="s">
        <v>30</v>
      </c>
      <c r="E57" s="44"/>
      <c r="F57" s="44"/>
      <c r="G57" s="44"/>
      <c r="H57" s="47"/>
      <c r="I57" s="45"/>
      <c r="J57" s="46" t="s">
        <v>8</v>
      </c>
      <c r="K57" s="47"/>
      <c r="L57" s="45"/>
      <c r="M57" s="44"/>
      <c r="N57" s="44"/>
      <c r="O57" s="44"/>
      <c r="P57" s="44"/>
      <c r="Q57" s="48"/>
      <c r="R57" s="44"/>
      <c r="S57" s="44"/>
      <c r="T57" s="49"/>
      <c r="W57" s="44"/>
      <c r="X57" s="44"/>
      <c r="Y57" s="44" t="s">
        <v>30</v>
      </c>
      <c r="Z57" s="44"/>
      <c r="AA57" s="44"/>
      <c r="AB57" s="44"/>
      <c r="AC57" s="47"/>
      <c r="AD57" s="45"/>
      <c r="AE57" s="46" t="s">
        <v>8</v>
      </c>
      <c r="AF57" s="47"/>
      <c r="AG57" s="45"/>
      <c r="AH57" s="44"/>
      <c r="AI57" s="44"/>
      <c r="AJ57" s="44"/>
      <c r="AK57" s="44"/>
      <c r="AL57" s="48"/>
      <c r="AM57" s="44"/>
      <c r="AN57" s="44"/>
      <c r="AO57" s="44"/>
      <c r="AP57" s="51"/>
    </row>
    <row r="58" spans="1:42" s="50" customFormat="1" ht="15.75" x14ac:dyDescent="0.25">
      <c r="B58" s="44"/>
      <c r="C58" s="44"/>
      <c r="D58" s="44" t="s">
        <v>62</v>
      </c>
      <c r="E58" s="44"/>
      <c r="F58" s="44"/>
      <c r="G58" s="44"/>
      <c r="H58" s="356" t="str">
        <f>IF(OR((Prijave!$D$3="ČLANI"),(Prijave!$D$3="ČLANICE"),(Prijave!$D$3="ČLANI DO 21 LET"),(Prijave!$D$3="ČLANICE DO 21 LET")),"","X")</f>
        <v>X</v>
      </c>
      <c r="I58" s="356"/>
      <c r="J58" s="46" t="s">
        <v>8</v>
      </c>
      <c r="K58" s="356" t="str">
        <f>IF(OR((Prijave!$D$3="ČLANI"),(Prijave!$D$3="ČLANICE"),(Prijave!$D$3="ČLANI DO 21 LET"),(Prijave!$D$3="ČLANICE DO 21 LET")),"","X")</f>
        <v>X</v>
      </c>
      <c r="L58" s="356"/>
      <c r="M58" s="44"/>
      <c r="N58" s="44"/>
      <c r="O58" s="44"/>
      <c r="P58" s="44"/>
      <c r="Q58" s="48"/>
      <c r="R58" s="44"/>
      <c r="S58" s="44"/>
      <c r="T58" s="49"/>
      <c r="W58" s="44"/>
      <c r="X58" s="44"/>
      <c r="Y58" s="44" t="s">
        <v>62</v>
      </c>
      <c r="Z58" s="44"/>
      <c r="AA58" s="44"/>
      <c r="AB58" s="44"/>
      <c r="AC58" s="356" t="str">
        <f>IF(OR((Prijave!$D$3="ČLANI"),(Prijave!$D$3="ČLANICE"),(Prijave!$D$3="ČLANI DO 21 LET"),(Prijave!$D$3="ČLANICE DO 21 LET")),"","X")</f>
        <v>X</v>
      </c>
      <c r="AD58" s="356"/>
      <c r="AE58" s="46" t="s">
        <v>8</v>
      </c>
      <c r="AF58" s="356" t="str">
        <f>IF(OR((Prijave!$D$3="ČLANI"),(Prijave!$D$3="ČLANICE"),(Prijave!$D$3="ČLANI DO 21 LET"),(Prijave!$D$3="ČLANICE DO 21 LET")),"","X")</f>
        <v>X</v>
      </c>
      <c r="AG58" s="356"/>
      <c r="AH58" s="44"/>
      <c r="AI58" s="44"/>
      <c r="AJ58" s="44"/>
      <c r="AK58" s="44"/>
      <c r="AL58" s="48"/>
      <c r="AM58" s="44"/>
      <c r="AN58" s="44"/>
      <c r="AO58" s="44"/>
      <c r="AP58" s="51"/>
    </row>
    <row r="59" spans="1:42" s="50" customFormat="1" ht="15.75" x14ac:dyDescent="0.25">
      <c r="B59" s="44"/>
      <c r="C59" s="44"/>
      <c r="D59" s="44" t="s">
        <v>63</v>
      </c>
      <c r="E59" s="44"/>
      <c r="F59" s="44"/>
      <c r="G59" s="44"/>
      <c r="H59" s="356" t="str">
        <f>IF(OR((Prijave!$D$3="ČLANI"),(Prijave!$D$3="ČLANICE"),(Prijave!$D$3="ČLANI DO 21 LET"),(Prijave!$D$3="ČLANICE DO 21 LET")),"","X")</f>
        <v>X</v>
      </c>
      <c r="I59" s="356"/>
      <c r="J59" s="46" t="s">
        <v>8</v>
      </c>
      <c r="K59" s="356" t="str">
        <f>IF(OR((Prijave!$D$3="ČLANI"),(Prijave!$D$3="ČLANICE"),(Prijave!$D$3="ČLANI DO 21 LET"),(Prijave!$D$3="ČLANICE DO 21 LET")),"","X")</f>
        <v>X</v>
      </c>
      <c r="L59" s="356"/>
      <c r="M59" s="44"/>
      <c r="N59" s="44"/>
      <c r="O59" s="44"/>
      <c r="P59" s="44"/>
      <c r="Q59" s="48"/>
      <c r="R59" s="44"/>
      <c r="S59" s="44"/>
      <c r="T59" s="49"/>
      <c r="W59" s="44"/>
      <c r="X59" s="44"/>
      <c r="Y59" s="44" t="s">
        <v>63</v>
      </c>
      <c r="Z59" s="44"/>
      <c r="AA59" s="44"/>
      <c r="AB59" s="44"/>
      <c r="AC59" s="356" t="str">
        <f>IF(OR((Prijave!$D$3="ČLANI"),(Prijave!$D$3="ČLANICE"),(Prijave!$D$3="ČLANI DO 21 LET"),(Prijave!$D$3="ČLANICE DO 21 LET")),"","X")</f>
        <v>X</v>
      </c>
      <c r="AD59" s="356"/>
      <c r="AE59" s="46" t="s">
        <v>8</v>
      </c>
      <c r="AF59" s="356" t="str">
        <f>IF(OR((Prijave!$D$3="ČLANI"),(Prijave!$D$3="ČLANICE"),(Prijave!$D$3="ČLANI DO 21 LET"),(Prijave!$D$3="ČLANICE DO 21 LET")),"","X")</f>
        <v>X</v>
      </c>
      <c r="AG59" s="356"/>
      <c r="AH59" s="44"/>
      <c r="AI59" s="44"/>
      <c r="AJ59" s="44"/>
      <c r="AK59" s="44"/>
      <c r="AL59" s="48"/>
      <c r="AM59" s="44"/>
      <c r="AN59" s="44"/>
      <c r="AO59" s="44"/>
      <c r="AP59" s="51"/>
    </row>
    <row r="60" spans="1:42" s="57" customFormat="1" ht="15.75" thickBot="1" x14ac:dyDescent="0.3">
      <c r="B60" s="53"/>
      <c r="C60" s="52" t="s">
        <v>31</v>
      </c>
      <c r="D60" s="53"/>
      <c r="E60" s="53"/>
      <c r="F60" s="53"/>
      <c r="G60" s="53"/>
      <c r="H60" s="68"/>
      <c r="I60" s="69"/>
      <c r="J60" s="54" t="s">
        <v>8</v>
      </c>
      <c r="K60" s="68"/>
      <c r="L60" s="69"/>
      <c r="M60" s="53"/>
      <c r="N60" s="53"/>
      <c r="O60" s="53"/>
      <c r="P60" s="53"/>
      <c r="Q60" s="55"/>
      <c r="R60" s="53"/>
      <c r="S60" s="53"/>
      <c r="T60" s="56"/>
      <c r="W60" s="53"/>
      <c r="X60" s="52" t="s">
        <v>31</v>
      </c>
      <c r="Y60" s="53"/>
      <c r="Z60" s="53"/>
      <c r="AA60" s="53"/>
      <c r="AB60" s="53"/>
      <c r="AC60" s="68"/>
      <c r="AD60" s="69"/>
      <c r="AE60" s="54" t="s">
        <v>8</v>
      </c>
      <c r="AF60" s="68"/>
      <c r="AG60" s="69"/>
      <c r="AH60" s="53"/>
      <c r="AI60" s="53"/>
      <c r="AJ60" s="53"/>
      <c r="AK60" s="53"/>
      <c r="AL60" s="55"/>
      <c r="AM60" s="53"/>
      <c r="AN60" s="53"/>
      <c r="AO60" s="53"/>
      <c r="AP60" s="58"/>
    </row>
    <row r="61" spans="1:42" s="1" customFormat="1" ht="12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59"/>
      <c r="R61" s="2"/>
      <c r="S61" s="2"/>
      <c r="T61" s="60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59"/>
      <c r="AM61" s="2"/>
      <c r="AN61" s="2"/>
      <c r="AO61" s="2"/>
      <c r="AP61" s="61"/>
    </row>
    <row r="62" spans="1:42" x14ac:dyDescent="0.2">
      <c r="A62" s="36" t="s">
        <v>32</v>
      </c>
      <c r="B62" s="36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3"/>
      <c r="R62" s="62"/>
      <c r="S62" s="36"/>
      <c r="V62" s="36" t="s">
        <v>32</v>
      </c>
      <c r="W62" s="36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3"/>
      <c r="AM62" s="62"/>
      <c r="AN62" s="36"/>
      <c r="AP62" s="37"/>
    </row>
    <row r="63" spans="1:42" x14ac:dyDescent="0.2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3"/>
      <c r="R63" s="62"/>
      <c r="S63" s="62"/>
      <c r="T63" s="64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3"/>
      <c r="AM63" s="62"/>
      <c r="AN63" s="62"/>
      <c r="AP63" s="37"/>
    </row>
    <row r="64" spans="1:42" x14ac:dyDescent="0.2"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</row>
    <row r="65" spans="1:42" s="18" customFormat="1" ht="11.25" x14ac:dyDescent="0.2">
      <c r="A65" s="14" t="str">
        <f>Prijave!$D$3</f>
        <v>MLADINCI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6"/>
      <c r="R65" s="15"/>
      <c r="S65" s="15"/>
      <c r="T65" s="17"/>
      <c r="U65" s="15"/>
      <c r="V65" s="14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6"/>
      <c r="AM65" s="15"/>
      <c r="AN65" s="15"/>
      <c r="AO65" s="15"/>
      <c r="AP65" s="19"/>
    </row>
    <row r="66" spans="1:42" s="18" customFormat="1" ht="11.25" x14ac:dyDescent="0.2">
      <c r="A66" s="15" t="s">
        <v>64</v>
      </c>
      <c r="B66" s="15"/>
      <c r="C66" s="15"/>
      <c r="D66" s="15"/>
      <c r="E66" s="15"/>
      <c r="F66" s="15"/>
      <c r="G66" s="20"/>
      <c r="H66" s="21"/>
      <c r="I66" s="22" t="s">
        <v>54</v>
      </c>
      <c r="J66" s="15"/>
      <c r="K66" s="15"/>
      <c r="L66" s="15"/>
      <c r="M66" s="15"/>
      <c r="N66" s="15"/>
      <c r="O66" s="15"/>
      <c r="P66" s="15"/>
      <c r="Q66" s="347"/>
      <c r="R66" s="347"/>
      <c r="S66" s="347"/>
      <c r="T66" s="348"/>
      <c r="U66" s="15"/>
      <c r="V66" s="15"/>
      <c r="W66" s="15"/>
      <c r="X66" s="15"/>
      <c r="Y66" s="15"/>
      <c r="Z66" s="15"/>
      <c r="AA66" s="15"/>
      <c r="AB66" s="20"/>
      <c r="AC66" s="21"/>
      <c r="AD66" s="22"/>
      <c r="AE66" s="15"/>
      <c r="AF66" s="15"/>
      <c r="AG66" s="15"/>
      <c r="AH66" s="15"/>
      <c r="AI66" s="15"/>
      <c r="AJ66" s="15"/>
      <c r="AK66" s="15"/>
      <c r="AL66" s="205"/>
      <c r="AM66" s="205"/>
      <c r="AN66" s="205"/>
      <c r="AO66" s="15"/>
      <c r="AP66" s="19">
        <v>7</v>
      </c>
    </row>
    <row r="67" spans="1:42" s="18" customFormat="1" ht="11.25" x14ac:dyDescent="0.2">
      <c r="A67" s="15"/>
      <c r="B67" s="15"/>
      <c r="C67" s="15"/>
      <c r="D67" s="15"/>
      <c r="E67" s="15"/>
      <c r="F67" s="15"/>
      <c r="G67" s="23"/>
      <c r="H67" s="21"/>
      <c r="I67" s="15"/>
      <c r="J67" s="15"/>
      <c r="K67" s="15"/>
      <c r="L67" s="15"/>
      <c r="M67" s="15"/>
      <c r="N67" s="15"/>
      <c r="O67" s="15"/>
      <c r="P67" s="15"/>
      <c r="Q67" s="343"/>
      <c r="R67" s="344"/>
      <c r="S67" s="15"/>
      <c r="T67" s="17"/>
      <c r="U67" s="15"/>
      <c r="V67" s="15"/>
      <c r="W67" s="15"/>
      <c r="X67" s="15"/>
      <c r="Y67" s="15"/>
      <c r="Z67" s="15"/>
      <c r="AA67" s="15"/>
      <c r="AB67" s="23"/>
      <c r="AC67" s="21"/>
      <c r="AD67" s="15"/>
      <c r="AE67" s="15"/>
      <c r="AF67" s="15"/>
      <c r="AG67" s="15"/>
      <c r="AH67" s="15"/>
      <c r="AI67" s="15"/>
      <c r="AJ67" s="15"/>
      <c r="AK67" s="15"/>
      <c r="AL67" s="206"/>
      <c r="AM67" s="206"/>
      <c r="AN67" s="15"/>
      <c r="AO67" s="15"/>
      <c r="AP67" s="19"/>
    </row>
    <row r="68" spans="1:42" s="26" customFormat="1" x14ac:dyDescent="0.2">
      <c r="A68" s="345" t="str">
        <f ca="1">INDIRECT("'Mali finale'!$H"&amp;$AP66)</f>
        <v/>
      </c>
      <c r="B68" s="345"/>
      <c r="C68" s="345"/>
      <c r="D68" s="345"/>
      <c r="E68" s="345"/>
      <c r="F68" s="345"/>
      <c r="G68" s="345"/>
      <c r="H68" s="345"/>
      <c r="I68" s="345"/>
      <c r="J68" s="24" t="s">
        <v>5</v>
      </c>
      <c r="K68" s="345" t="str">
        <f ca="1">INDIRECT("'Mali finale'!$H"&amp;$AP66+8)</f>
        <v/>
      </c>
      <c r="L68" s="345"/>
      <c r="M68" s="345"/>
      <c r="N68" s="345"/>
      <c r="O68" s="345"/>
      <c r="P68" s="345"/>
      <c r="Q68" s="345"/>
      <c r="R68" s="345"/>
      <c r="S68" s="345"/>
      <c r="T68" s="25"/>
      <c r="U68" s="24"/>
      <c r="V68" s="207"/>
      <c r="W68" s="207"/>
      <c r="X68" s="207"/>
      <c r="Y68" s="207"/>
      <c r="Z68" s="207"/>
      <c r="AA68" s="207"/>
      <c r="AB68" s="207"/>
      <c r="AC68" s="207"/>
      <c r="AD68" s="207"/>
      <c r="AE68" s="24"/>
      <c r="AF68" s="207"/>
      <c r="AG68" s="207"/>
      <c r="AH68" s="207"/>
      <c r="AI68" s="207"/>
      <c r="AJ68" s="207"/>
      <c r="AK68" s="207"/>
      <c r="AL68" s="207"/>
      <c r="AM68" s="207"/>
      <c r="AN68" s="207"/>
      <c r="AO68" s="24"/>
      <c r="AP68" s="27"/>
    </row>
    <row r="69" spans="1:42" s="30" customFormat="1" ht="12" x14ac:dyDescent="0.2">
      <c r="A69" s="340" t="str">
        <f ca="1">INDIRECT("'Mali finale'!$I"&amp;$AP66+1)</f>
        <v/>
      </c>
      <c r="B69" s="340"/>
      <c r="C69" s="340"/>
      <c r="D69" s="340"/>
      <c r="E69" s="340"/>
      <c r="F69" s="340"/>
      <c r="G69" s="340"/>
      <c r="H69" s="340"/>
      <c r="I69" s="340"/>
      <c r="J69" s="28"/>
      <c r="K69" s="340" t="str">
        <f ca="1">INDIRECT("'Mali finale'!$I"&amp;$AP66+9)</f>
        <v/>
      </c>
      <c r="L69" s="340"/>
      <c r="M69" s="340"/>
      <c r="N69" s="340"/>
      <c r="O69" s="340"/>
      <c r="P69" s="340"/>
      <c r="Q69" s="340"/>
      <c r="R69" s="340"/>
      <c r="S69" s="340"/>
      <c r="T69" s="29"/>
      <c r="U69" s="28"/>
      <c r="V69" s="208"/>
      <c r="W69" s="208"/>
      <c r="X69" s="208"/>
      <c r="Y69" s="208"/>
      <c r="Z69" s="208"/>
      <c r="AA69" s="208"/>
      <c r="AB69" s="208"/>
      <c r="AC69" s="208"/>
      <c r="AD69" s="208"/>
      <c r="AE69" s="28"/>
      <c r="AF69" s="208"/>
      <c r="AG69" s="208"/>
      <c r="AH69" s="208"/>
      <c r="AI69" s="208"/>
      <c r="AJ69" s="208"/>
      <c r="AK69" s="208"/>
      <c r="AL69" s="208"/>
      <c r="AM69" s="208"/>
      <c r="AN69" s="208"/>
      <c r="AO69" s="28"/>
      <c r="AP69" s="31"/>
    </row>
    <row r="70" spans="1:42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3"/>
      <c r="K70" s="32"/>
      <c r="L70" s="32"/>
      <c r="M70" s="32"/>
      <c r="N70" s="32"/>
      <c r="O70" s="32"/>
      <c r="P70" s="32"/>
      <c r="Q70" s="34"/>
      <c r="R70" s="32"/>
      <c r="S70" s="32"/>
      <c r="U70" s="36"/>
      <c r="V70" s="32"/>
      <c r="W70" s="32"/>
      <c r="X70" s="32"/>
      <c r="Y70" s="32"/>
      <c r="Z70" s="32"/>
      <c r="AA70" s="32"/>
      <c r="AB70" s="32"/>
      <c r="AC70" s="32"/>
      <c r="AD70" s="32"/>
      <c r="AE70" s="33"/>
      <c r="AF70" s="32"/>
      <c r="AG70" s="32"/>
      <c r="AH70" s="32"/>
      <c r="AI70" s="32"/>
      <c r="AJ70" s="32"/>
      <c r="AK70" s="32"/>
      <c r="AL70" s="34"/>
      <c r="AM70" s="32"/>
      <c r="AN70" s="32"/>
      <c r="AP70" s="37"/>
    </row>
    <row r="71" spans="1:42" s="4" customFormat="1" ht="9.75" x14ac:dyDescent="0.2">
      <c r="A71" s="38"/>
      <c r="B71" s="11" t="s">
        <v>6</v>
      </c>
      <c r="C71" s="11"/>
      <c r="D71" s="11" t="s">
        <v>7</v>
      </c>
      <c r="E71" s="11"/>
      <c r="F71" s="11" t="s">
        <v>23</v>
      </c>
      <c r="G71" s="11"/>
      <c r="H71" s="11" t="s">
        <v>24</v>
      </c>
      <c r="I71" s="11"/>
      <c r="J71" s="39"/>
      <c r="K71" s="11"/>
      <c r="L71" s="11" t="s">
        <v>6</v>
      </c>
      <c r="M71" s="11"/>
      <c r="N71" s="11" t="s">
        <v>7</v>
      </c>
      <c r="O71" s="11"/>
      <c r="P71" s="11" t="s">
        <v>25</v>
      </c>
      <c r="Q71" s="40"/>
      <c r="R71" s="11" t="s">
        <v>24</v>
      </c>
      <c r="S71" s="38"/>
      <c r="T71" s="5"/>
      <c r="U71" s="6"/>
      <c r="V71" s="38"/>
      <c r="W71" s="11"/>
      <c r="X71" s="11"/>
      <c r="Y71" s="11"/>
      <c r="Z71" s="11"/>
      <c r="AA71" s="11"/>
      <c r="AB71" s="11"/>
      <c r="AC71" s="11"/>
      <c r="AD71" s="11"/>
      <c r="AE71" s="39"/>
      <c r="AF71" s="11"/>
      <c r="AG71" s="11"/>
      <c r="AH71" s="11"/>
      <c r="AI71" s="11"/>
      <c r="AJ71" s="11"/>
      <c r="AK71" s="11"/>
      <c r="AL71" s="40"/>
      <c r="AM71" s="11"/>
      <c r="AN71" s="38"/>
      <c r="AO71" s="6"/>
      <c r="AP71" s="41"/>
    </row>
    <row r="72" spans="1:42" s="4" customFormat="1" ht="9.75" x14ac:dyDescent="0.2">
      <c r="A72" s="38"/>
      <c r="B72" s="42"/>
      <c r="C72" s="11"/>
      <c r="D72" s="42"/>
      <c r="E72" s="11"/>
      <c r="F72" s="42"/>
      <c r="G72" s="11"/>
      <c r="H72" s="42"/>
      <c r="I72" s="11"/>
      <c r="J72" s="39"/>
      <c r="K72" s="11"/>
      <c r="L72" s="42"/>
      <c r="M72" s="11"/>
      <c r="N72" s="42"/>
      <c r="O72" s="11"/>
      <c r="P72" s="42"/>
      <c r="Q72" s="40"/>
      <c r="R72" s="42"/>
      <c r="S72" s="38"/>
      <c r="T72" s="5"/>
      <c r="U72" s="6"/>
      <c r="V72" s="38"/>
      <c r="W72" s="11"/>
      <c r="X72" s="11"/>
      <c r="Y72" s="11"/>
      <c r="Z72" s="11"/>
      <c r="AA72" s="11"/>
      <c r="AB72" s="11"/>
      <c r="AC72" s="11"/>
      <c r="AD72" s="11"/>
      <c r="AE72" s="39"/>
      <c r="AF72" s="11"/>
      <c r="AG72" s="11"/>
      <c r="AH72" s="11"/>
      <c r="AI72" s="11"/>
      <c r="AJ72" s="11"/>
      <c r="AK72" s="11"/>
      <c r="AL72" s="40"/>
      <c r="AM72" s="11"/>
      <c r="AN72" s="38"/>
      <c r="AO72" s="6"/>
      <c r="AP72" s="41"/>
    </row>
    <row r="73" spans="1:42" s="18" customFormat="1" ht="11.25" x14ac:dyDescent="0.2">
      <c r="A73" s="43"/>
      <c r="B73" s="43"/>
      <c r="C73" s="43"/>
      <c r="D73" s="43"/>
      <c r="E73" s="43"/>
      <c r="F73" s="43"/>
      <c r="G73" s="43"/>
      <c r="H73" s="43"/>
      <c r="I73" s="43"/>
      <c r="J73" s="16"/>
      <c r="K73" s="43"/>
      <c r="L73" s="43"/>
      <c r="M73" s="43"/>
      <c r="N73" s="43"/>
      <c r="O73" s="43"/>
      <c r="P73" s="43"/>
      <c r="Q73" s="23"/>
      <c r="R73" s="43"/>
      <c r="S73" s="43"/>
      <c r="T73" s="17"/>
      <c r="U73" s="15"/>
      <c r="V73" s="43"/>
      <c r="W73" s="43"/>
      <c r="X73" s="43"/>
      <c r="Y73" s="43"/>
      <c r="Z73" s="43"/>
      <c r="AA73" s="43"/>
      <c r="AB73" s="43"/>
      <c r="AC73" s="43"/>
      <c r="AD73" s="43"/>
      <c r="AE73" s="16"/>
      <c r="AF73" s="43"/>
      <c r="AG73" s="43"/>
      <c r="AH73" s="43"/>
      <c r="AI73" s="43"/>
      <c r="AJ73" s="43"/>
      <c r="AK73" s="43"/>
      <c r="AL73" s="23"/>
      <c r="AM73" s="43"/>
      <c r="AN73" s="43"/>
      <c r="AO73" s="15"/>
      <c r="AP73" s="19"/>
    </row>
    <row r="74" spans="1:42" s="50" customFormat="1" ht="15.75" x14ac:dyDescent="0.25">
      <c r="B74" s="44"/>
      <c r="C74" s="44"/>
      <c r="D74" s="44" t="s">
        <v>26</v>
      </c>
      <c r="E74" s="44"/>
      <c r="F74" s="44"/>
      <c r="G74" s="44"/>
      <c r="H74" s="341"/>
      <c r="I74" s="341"/>
      <c r="J74" s="46" t="s">
        <v>8</v>
      </c>
      <c r="K74" s="47"/>
      <c r="L74" s="45"/>
      <c r="M74" s="44"/>
      <c r="N74" s="44"/>
      <c r="O74" s="44"/>
      <c r="P74" s="44"/>
      <c r="Q74" s="48"/>
      <c r="R74" s="44"/>
      <c r="S74" s="44"/>
      <c r="T74" s="49"/>
      <c r="U74" s="44"/>
      <c r="V74" s="44"/>
      <c r="W74" s="44"/>
      <c r="X74" s="44"/>
      <c r="Y74" s="44"/>
      <c r="Z74" s="44"/>
      <c r="AA74" s="44"/>
      <c r="AB74" s="44"/>
      <c r="AC74" s="355"/>
      <c r="AD74" s="355"/>
      <c r="AE74" s="46"/>
      <c r="AF74" s="44"/>
      <c r="AG74" s="46"/>
      <c r="AH74" s="44"/>
      <c r="AI74" s="44"/>
      <c r="AJ74" s="44"/>
      <c r="AK74" s="44"/>
      <c r="AL74" s="48"/>
      <c r="AM74" s="44"/>
      <c r="AN74" s="44"/>
      <c r="AO74" s="44"/>
      <c r="AP74" s="51"/>
    </row>
    <row r="75" spans="1:42" s="50" customFormat="1" ht="15.75" x14ac:dyDescent="0.25">
      <c r="B75" s="44"/>
      <c r="C75" s="44"/>
      <c r="D75" s="44" t="s">
        <v>27</v>
      </c>
      <c r="E75" s="44"/>
      <c r="F75" s="44"/>
      <c r="G75" s="44"/>
      <c r="H75" s="47"/>
      <c r="I75" s="45"/>
      <c r="J75" s="46" t="s">
        <v>8</v>
      </c>
      <c r="K75" s="47"/>
      <c r="L75" s="45"/>
      <c r="M75" s="44"/>
      <c r="N75" s="44"/>
      <c r="O75" s="44"/>
      <c r="P75" s="44"/>
      <c r="Q75" s="48"/>
      <c r="R75" s="44"/>
      <c r="S75" s="44"/>
      <c r="T75" s="49"/>
      <c r="U75" s="44"/>
      <c r="V75" s="44"/>
      <c r="W75" s="44"/>
      <c r="X75" s="44"/>
      <c r="Y75" s="44"/>
      <c r="Z75" s="44"/>
      <c r="AA75" s="44"/>
      <c r="AB75" s="44"/>
      <c r="AC75" s="44"/>
      <c r="AD75" s="46"/>
      <c r="AE75" s="46"/>
      <c r="AF75" s="44"/>
      <c r="AG75" s="46"/>
      <c r="AH75" s="44"/>
      <c r="AI75" s="44"/>
      <c r="AJ75" s="44"/>
      <c r="AK75" s="44"/>
      <c r="AL75" s="48"/>
      <c r="AM75" s="44"/>
      <c r="AN75" s="44"/>
      <c r="AO75" s="44"/>
      <c r="AP75" s="51"/>
    </row>
    <row r="76" spans="1:42" s="50" customFormat="1" ht="15.75" x14ac:dyDescent="0.25">
      <c r="B76" s="44"/>
      <c r="C76" s="44"/>
      <c r="D76" s="44" t="s">
        <v>28</v>
      </c>
      <c r="E76" s="44"/>
      <c r="F76" s="44"/>
      <c r="G76" s="44"/>
      <c r="H76" s="47"/>
      <c r="I76" s="45"/>
      <c r="J76" s="46" t="s">
        <v>8</v>
      </c>
      <c r="K76" s="47"/>
      <c r="L76" s="45"/>
      <c r="M76" s="44"/>
      <c r="N76" s="44"/>
      <c r="O76" s="44"/>
      <c r="P76" s="44"/>
      <c r="Q76" s="48"/>
      <c r="R76" s="44"/>
      <c r="S76" s="44"/>
      <c r="T76" s="49"/>
      <c r="U76" s="44"/>
      <c r="V76" s="44"/>
      <c r="W76" s="44"/>
      <c r="X76" s="44"/>
      <c r="Y76" s="44"/>
      <c r="Z76" s="44"/>
      <c r="AA76" s="44"/>
      <c r="AB76" s="44"/>
      <c r="AC76" s="44"/>
      <c r="AD76" s="46"/>
      <c r="AE76" s="46"/>
      <c r="AF76" s="44"/>
      <c r="AG76" s="46"/>
      <c r="AH76" s="44"/>
      <c r="AI76" s="44"/>
      <c r="AJ76" s="44"/>
      <c r="AK76" s="44"/>
      <c r="AL76" s="48"/>
      <c r="AM76" s="44"/>
      <c r="AN76" s="44"/>
      <c r="AO76" s="44"/>
      <c r="AP76" s="51"/>
    </row>
    <row r="77" spans="1:42" s="50" customFormat="1" ht="15.75" x14ac:dyDescent="0.25">
      <c r="B77" s="44"/>
      <c r="C77" s="44"/>
      <c r="D77" s="44" t="s">
        <v>29</v>
      </c>
      <c r="E77" s="44"/>
      <c r="F77" s="44"/>
      <c r="G77" s="44"/>
      <c r="H77" s="47"/>
      <c r="I77" s="45"/>
      <c r="J77" s="46" t="s">
        <v>8</v>
      </c>
      <c r="K77" s="47"/>
      <c r="L77" s="45"/>
      <c r="M77" s="44"/>
      <c r="N77" s="44"/>
      <c r="O77" s="44"/>
      <c r="P77" s="44"/>
      <c r="Q77" s="48"/>
      <c r="R77" s="44"/>
      <c r="S77" s="44"/>
      <c r="T77" s="49"/>
      <c r="U77" s="44"/>
      <c r="V77" s="44"/>
      <c r="W77" s="44"/>
      <c r="X77" s="44"/>
      <c r="Y77" s="44"/>
      <c r="Z77" s="44"/>
      <c r="AA77" s="44"/>
      <c r="AB77" s="44"/>
      <c r="AC77" s="44"/>
      <c r="AD77" s="46"/>
      <c r="AE77" s="46"/>
      <c r="AF77" s="44"/>
      <c r="AG77" s="46"/>
      <c r="AH77" s="44"/>
      <c r="AI77" s="44"/>
      <c r="AJ77" s="44"/>
      <c r="AK77" s="44"/>
      <c r="AL77" s="48"/>
      <c r="AM77" s="44"/>
      <c r="AN77" s="44"/>
      <c r="AO77" s="44"/>
      <c r="AP77" s="51"/>
    </row>
    <row r="78" spans="1:42" s="50" customFormat="1" ht="15.75" x14ac:dyDescent="0.25">
      <c r="B78" s="44"/>
      <c r="C78" s="44"/>
      <c r="D78" s="44" t="s">
        <v>30</v>
      </c>
      <c r="E78" s="44"/>
      <c r="F78" s="44"/>
      <c r="G78" s="44"/>
      <c r="H78" s="47"/>
      <c r="I78" s="45"/>
      <c r="J78" s="46" t="s">
        <v>8</v>
      </c>
      <c r="K78" s="47"/>
      <c r="L78" s="45"/>
      <c r="M78" s="44"/>
      <c r="N78" s="44"/>
      <c r="O78" s="44"/>
      <c r="P78" s="44"/>
      <c r="Q78" s="48"/>
      <c r="R78" s="44"/>
      <c r="S78" s="44"/>
      <c r="T78" s="49"/>
      <c r="U78" s="44"/>
      <c r="V78" s="44"/>
      <c r="W78" s="44"/>
      <c r="X78" s="44"/>
      <c r="Y78" s="44"/>
      <c r="Z78" s="44"/>
      <c r="AA78" s="44"/>
      <c r="AB78" s="44"/>
      <c r="AC78" s="44"/>
      <c r="AD78" s="46"/>
      <c r="AE78" s="46"/>
      <c r="AF78" s="44"/>
      <c r="AG78" s="46"/>
      <c r="AH78" s="44"/>
      <c r="AI78" s="44"/>
      <c r="AJ78" s="44"/>
      <c r="AK78" s="44"/>
      <c r="AL78" s="48"/>
      <c r="AM78" s="44"/>
      <c r="AN78" s="44"/>
      <c r="AO78" s="44"/>
      <c r="AP78" s="51"/>
    </row>
    <row r="79" spans="1:42" s="50" customFormat="1" ht="15.75" x14ac:dyDescent="0.25">
      <c r="B79" s="44"/>
      <c r="C79" s="44"/>
      <c r="D79" s="44" t="s">
        <v>62</v>
      </c>
      <c r="E79" s="44"/>
      <c r="F79" s="44"/>
      <c r="G79" s="44"/>
      <c r="H79" s="356" t="str">
        <f>IF(OR((Prijave!$D$3="ČLANI"),(Prijave!$D$3="ČLANICE"),(Prijave!$D$3="ČLANI DO 21 LET"),(Prijave!$D$3="ČLANICE DO 21 LET")),"","X")</f>
        <v>X</v>
      </c>
      <c r="I79" s="356"/>
      <c r="J79" s="46" t="s">
        <v>8</v>
      </c>
      <c r="K79" s="356" t="str">
        <f>IF(OR((Prijave!$D$3="ČLANI"),(Prijave!$D$3="ČLANICE"),(Prijave!$D$3="ČLANI DO 21 LET"),(Prijave!$D$3="ČLANICE DO 21 LET")),"","X")</f>
        <v>X</v>
      </c>
      <c r="L79" s="356"/>
      <c r="M79" s="44"/>
      <c r="N79" s="44"/>
      <c r="O79" s="44"/>
      <c r="P79" s="44"/>
      <c r="Q79" s="48"/>
      <c r="R79" s="44"/>
      <c r="S79" s="44"/>
      <c r="T79" s="49"/>
      <c r="W79" s="44"/>
      <c r="X79" s="44"/>
      <c r="Y79" s="44"/>
      <c r="Z79" s="44"/>
      <c r="AA79" s="44"/>
      <c r="AB79" s="44"/>
      <c r="AC79" s="44"/>
      <c r="AD79" s="46"/>
      <c r="AE79" s="46"/>
      <c r="AF79" s="44"/>
      <c r="AG79" s="46"/>
      <c r="AH79" s="44"/>
      <c r="AI79" s="44"/>
      <c r="AJ79" s="44"/>
      <c r="AK79" s="44"/>
      <c r="AL79" s="48"/>
      <c r="AM79" s="44"/>
      <c r="AN79" s="44"/>
      <c r="AO79" s="44"/>
      <c r="AP79" s="51"/>
    </row>
    <row r="80" spans="1:42" s="50" customFormat="1" ht="15.75" x14ac:dyDescent="0.25">
      <c r="B80" s="44"/>
      <c r="C80" s="44"/>
      <c r="D80" s="44" t="s">
        <v>63</v>
      </c>
      <c r="E80" s="44"/>
      <c r="F80" s="44"/>
      <c r="G80" s="44"/>
      <c r="H80" s="356" t="str">
        <f>IF(OR((Prijave!$D$3="ČLANI"),(Prijave!$D$3="ČLANICE"),(Prijave!$D$3="ČLANI DO 21 LET"),(Prijave!$D$3="ČLANICE DO 21 LET")),"","X")</f>
        <v>X</v>
      </c>
      <c r="I80" s="356"/>
      <c r="J80" s="46" t="s">
        <v>8</v>
      </c>
      <c r="K80" s="356" t="str">
        <f>IF(OR((Prijave!$D$3="ČLANI"),(Prijave!$D$3="ČLANICE"),(Prijave!$D$3="ČLANI DO 21 LET"),(Prijave!$D$3="ČLANICE DO 21 LET")),"","X")</f>
        <v>X</v>
      </c>
      <c r="L80" s="356"/>
      <c r="M80" s="44"/>
      <c r="N80" s="44"/>
      <c r="O80" s="44"/>
      <c r="P80" s="44"/>
      <c r="Q80" s="48"/>
      <c r="R80" s="44"/>
      <c r="S80" s="44"/>
      <c r="T80" s="49"/>
      <c r="U80" s="44"/>
      <c r="V80" s="44"/>
      <c r="W80" s="44"/>
      <c r="X80" s="44"/>
      <c r="Y80" s="44"/>
      <c r="Z80" s="44"/>
      <c r="AA80" s="44"/>
      <c r="AB80" s="44"/>
      <c r="AC80" s="44"/>
      <c r="AD80" s="46"/>
      <c r="AE80" s="46"/>
      <c r="AF80" s="44"/>
      <c r="AG80" s="46"/>
      <c r="AH80" s="44"/>
      <c r="AI80" s="44"/>
      <c r="AJ80" s="44"/>
      <c r="AK80" s="44"/>
      <c r="AL80" s="48"/>
      <c r="AM80" s="44"/>
      <c r="AN80" s="44"/>
      <c r="AO80" s="44"/>
      <c r="AP80" s="51"/>
    </row>
    <row r="81" spans="1:42" s="57" customFormat="1" ht="15.75" thickBot="1" x14ac:dyDescent="0.3">
      <c r="B81" s="53"/>
      <c r="C81" s="52" t="s">
        <v>31</v>
      </c>
      <c r="D81" s="53"/>
      <c r="E81" s="53"/>
      <c r="F81" s="53"/>
      <c r="G81" s="53"/>
      <c r="H81" s="68"/>
      <c r="I81" s="69"/>
      <c r="J81" s="54" t="s">
        <v>8</v>
      </c>
      <c r="K81" s="68"/>
      <c r="L81" s="69"/>
      <c r="M81" s="53"/>
      <c r="N81" s="53"/>
      <c r="O81" s="53"/>
      <c r="P81" s="53"/>
      <c r="Q81" s="55"/>
      <c r="R81" s="53"/>
      <c r="S81" s="53"/>
      <c r="T81" s="56"/>
      <c r="U81" s="53"/>
      <c r="V81" s="53"/>
      <c r="W81" s="53"/>
      <c r="X81" s="52"/>
      <c r="Y81" s="53"/>
      <c r="Z81" s="53"/>
      <c r="AA81" s="53"/>
      <c r="AB81" s="53"/>
      <c r="AC81" s="53"/>
      <c r="AD81" s="54"/>
      <c r="AE81" s="54"/>
      <c r="AF81" s="53"/>
      <c r="AG81" s="54"/>
      <c r="AH81" s="53"/>
      <c r="AI81" s="53"/>
      <c r="AJ81" s="53"/>
      <c r="AK81" s="53"/>
      <c r="AL81" s="55"/>
      <c r="AM81" s="53"/>
      <c r="AN81" s="53"/>
      <c r="AO81" s="53"/>
      <c r="AP81" s="58"/>
    </row>
    <row r="82" spans="1:42" s="1" customFormat="1" ht="12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59"/>
      <c r="R82" s="2"/>
      <c r="S82" s="2"/>
      <c r="T82" s="60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59"/>
      <c r="AM82" s="2"/>
      <c r="AN82" s="2"/>
      <c r="AO82" s="2"/>
      <c r="AP82" s="61"/>
    </row>
    <row r="83" spans="1:42" x14ac:dyDescent="0.2">
      <c r="A83" s="36" t="s">
        <v>32</v>
      </c>
      <c r="B83" s="36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3"/>
      <c r="R83" s="62"/>
      <c r="S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3"/>
      <c r="AM83" s="36"/>
      <c r="AN83" s="36"/>
      <c r="AP83" s="37"/>
    </row>
    <row r="84" spans="1:42" x14ac:dyDescent="0.2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3"/>
      <c r="R84" s="62"/>
      <c r="S84" s="62"/>
      <c r="T84" s="64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3"/>
      <c r="AM84" s="36"/>
      <c r="AN84" s="36"/>
      <c r="AP84" s="37"/>
    </row>
  </sheetData>
  <mergeCells count="78">
    <mergeCell ref="Q3:T3"/>
    <mergeCell ref="AL3:AN3"/>
    <mergeCell ref="Q4:R4"/>
    <mergeCell ref="AL4:AM4"/>
    <mergeCell ref="A5:I5"/>
    <mergeCell ref="K5:S5"/>
    <mergeCell ref="V5:AD5"/>
    <mergeCell ref="AF5:AN5"/>
    <mergeCell ref="A6:I6"/>
    <mergeCell ref="K6:S6"/>
    <mergeCell ref="V6:AD6"/>
    <mergeCell ref="AF6:AN6"/>
    <mergeCell ref="H11:I11"/>
    <mergeCell ref="AC11:AD11"/>
    <mergeCell ref="H16:I16"/>
    <mergeCell ref="K16:L16"/>
    <mergeCell ref="AC16:AD16"/>
    <mergeCell ref="AF16:AG16"/>
    <mergeCell ref="H17:I17"/>
    <mergeCell ref="K17:L17"/>
    <mergeCell ref="AC17:AD17"/>
    <mergeCell ref="AF17:AG17"/>
    <mergeCell ref="Q24:T24"/>
    <mergeCell ref="AL24:AN24"/>
    <mergeCell ref="Q25:R25"/>
    <mergeCell ref="AL25:AM25"/>
    <mergeCell ref="A26:I26"/>
    <mergeCell ref="K26:S26"/>
    <mergeCell ref="V26:AD26"/>
    <mergeCell ref="AF26:AN26"/>
    <mergeCell ref="A27:I27"/>
    <mergeCell ref="K27:S27"/>
    <mergeCell ref="V27:AD27"/>
    <mergeCell ref="AF27:AN27"/>
    <mergeCell ref="H32:I32"/>
    <mergeCell ref="AC32:AD32"/>
    <mergeCell ref="H37:I37"/>
    <mergeCell ref="K37:L37"/>
    <mergeCell ref="AC37:AD37"/>
    <mergeCell ref="AF37:AG37"/>
    <mergeCell ref="H38:I38"/>
    <mergeCell ref="K38:L38"/>
    <mergeCell ref="AC38:AD38"/>
    <mergeCell ref="AF38:AG38"/>
    <mergeCell ref="Q45:T45"/>
    <mergeCell ref="AL45:AN45"/>
    <mergeCell ref="Q46:R46"/>
    <mergeCell ref="AL46:AM46"/>
    <mergeCell ref="A47:I47"/>
    <mergeCell ref="K47:S47"/>
    <mergeCell ref="V47:AD47"/>
    <mergeCell ref="AF47:AN47"/>
    <mergeCell ref="A48:I48"/>
    <mergeCell ref="K48:S48"/>
    <mergeCell ref="V48:AD48"/>
    <mergeCell ref="AF48:AN48"/>
    <mergeCell ref="H53:I53"/>
    <mergeCell ref="AC53:AD53"/>
    <mergeCell ref="H58:I58"/>
    <mergeCell ref="K58:L58"/>
    <mergeCell ref="AC58:AD58"/>
    <mergeCell ref="AF58:AG58"/>
    <mergeCell ref="H59:I59"/>
    <mergeCell ref="K59:L59"/>
    <mergeCell ref="AC59:AD59"/>
    <mergeCell ref="AF59:AG59"/>
    <mergeCell ref="Q66:T66"/>
    <mergeCell ref="Q67:R67"/>
    <mergeCell ref="A68:I68"/>
    <mergeCell ref="K68:S68"/>
    <mergeCell ref="A69:I69"/>
    <mergeCell ref="K69:S69"/>
    <mergeCell ref="H74:I74"/>
    <mergeCell ref="AC74:AD74"/>
    <mergeCell ref="H79:I79"/>
    <mergeCell ref="K79:L79"/>
    <mergeCell ref="H80:I80"/>
    <mergeCell ref="K80:L80"/>
  </mergeCells>
  <pageMargins left="0.11811023622047245" right="0.11811023622047245" top="0" bottom="0" header="0" footer="0"/>
  <pageSetup paperSize="9" orientation="portrait" r:id="rId1"/>
  <headerFooter alignWithMargins="0"/>
  <rowBreaks count="2" manualBreakCount="2">
    <brk id="42" max="16383" man="1"/>
    <brk id="6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AP124"/>
  <sheetViews>
    <sheetView workbookViewId="0"/>
  </sheetViews>
  <sheetFormatPr defaultRowHeight="12.75" x14ac:dyDescent="0.2"/>
  <cols>
    <col min="1" max="9" width="2.5703125" style="12" customWidth="1"/>
    <col min="10" max="10" width="1.7109375" style="12" customWidth="1"/>
    <col min="11" max="16" width="2.5703125" style="12" customWidth="1"/>
    <col min="17" max="17" width="2.5703125" style="66" customWidth="1"/>
    <col min="18" max="19" width="2.5703125" style="12" customWidth="1"/>
    <col min="20" max="20" width="2.5703125" style="35" customWidth="1"/>
    <col min="21" max="30" width="2.5703125" style="12" customWidth="1"/>
    <col min="31" max="31" width="1.7109375" style="12" customWidth="1"/>
    <col min="32" max="40" width="2.5703125" style="12" customWidth="1"/>
    <col min="41" max="41" width="2.5703125" style="36" customWidth="1"/>
    <col min="42" max="42" width="9.140625" style="67"/>
    <col min="43" max="16384" width="9.140625" style="12"/>
  </cols>
  <sheetData>
    <row r="2" spans="1:42" s="18" customFormat="1" ht="11.25" x14ac:dyDescent="0.2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6"/>
      <c r="R2" s="15"/>
      <c r="S2" s="15"/>
      <c r="T2" s="17"/>
      <c r="V2" s="14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6"/>
      <c r="AM2" s="15"/>
      <c r="AN2" s="15"/>
      <c r="AO2" s="15"/>
      <c r="AP2" s="19"/>
    </row>
    <row r="3" spans="1:42" s="18" customFormat="1" ht="11.25" x14ac:dyDescent="0.2">
      <c r="A3" s="15" t="s">
        <v>22</v>
      </c>
      <c r="B3" s="15"/>
      <c r="C3" s="15"/>
      <c r="D3" s="15"/>
      <c r="E3" s="15"/>
      <c r="F3" s="15"/>
      <c r="G3" s="20"/>
      <c r="H3" s="21"/>
      <c r="I3" s="22"/>
      <c r="J3" s="15"/>
      <c r="K3" s="15"/>
      <c r="L3" s="15"/>
      <c r="M3" s="15"/>
      <c r="N3" s="15"/>
      <c r="O3" s="15"/>
      <c r="P3" s="15"/>
      <c r="Q3" s="347"/>
      <c r="R3" s="347"/>
      <c r="S3" s="347"/>
      <c r="T3" s="348"/>
      <c r="V3" s="15" t="s">
        <v>22</v>
      </c>
      <c r="W3" s="15"/>
      <c r="X3" s="15"/>
      <c r="Y3" s="15"/>
      <c r="Z3" s="15"/>
      <c r="AA3" s="15"/>
      <c r="AB3" s="20"/>
      <c r="AC3" s="21"/>
      <c r="AD3" s="22"/>
      <c r="AE3" s="15"/>
      <c r="AF3" s="15"/>
      <c r="AG3" s="15"/>
      <c r="AH3" s="15"/>
      <c r="AI3" s="15"/>
      <c r="AJ3" s="15"/>
      <c r="AK3" s="15"/>
      <c r="AL3" s="349"/>
      <c r="AM3" s="349"/>
      <c r="AN3" s="349"/>
      <c r="AO3" s="15"/>
      <c r="AP3" s="19"/>
    </row>
    <row r="4" spans="1:42" s="18" customFormat="1" ht="11.25" x14ac:dyDescent="0.2">
      <c r="A4" s="15"/>
      <c r="B4" s="15"/>
      <c r="C4" s="15"/>
      <c r="D4" s="15"/>
      <c r="E4" s="15"/>
      <c r="F4" s="15"/>
      <c r="G4" s="23"/>
      <c r="H4" s="21"/>
      <c r="I4" s="15"/>
      <c r="J4" s="15"/>
      <c r="K4" s="15"/>
      <c r="L4" s="15"/>
      <c r="M4" s="15"/>
      <c r="N4" s="15"/>
      <c r="O4" s="15"/>
      <c r="P4" s="15"/>
      <c r="Q4" s="343"/>
      <c r="R4" s="344"/>
      <c r="S4" s="15"/>
      <c r="T4" s="17"/>
      <c r="V4" s="15"/>
      <c r="W4" s="15"/>
      <c r="X4" s="15"/>
      <c r="Y4" s="15"/>
      <c r="Z4" s="15"/>
      <c r="AA4" s="15"/>
      <c r="AB4" s="23"/>
      <c r="AC4" s="21"/>
      <c r="AD4" s="15"/>
      <c r="AE4" s="15"/>
      <c r="AF4" s="15"/>
      <c r="AG4" s="15"/>
      <c r="AH4" s="15"/>
      <c r="AI4" s="15"/>
      <c r="AJ4" s="15"/>
      <c r="AK4" s="15"/>
      <c r="AL4" s="343"/>
      <c r="AM4" s="344"/>
      <c r="AN4" s="15"/>
      <c r="AO4" s="15"/>
      <c r="AP4" s="19"/>
    </row>
    <row r="5" spans="1:42" s="26" customFormat="1" x14ac:dyDescent="0.2">
      <c r="A5" s="345"/>
      <c r="B5" s="345"/>
      <c r="C5" s="345"/>
      <c r="D5" s="345"/>
      <c r="E5" s="345"/>
      <c r="F5" s="345"/>
      <c r="G5" s="345"/>
      <c r="H5" s="345"/>
      <c r="I5" s="345"/>
      <c r="J5" s="24" t="s">
        <v>5</v>
      </c>
      <c r="K5" s="345"/>
      <c r="L5" s="345"/>
      <c r="M5" s="345"/>
      <c r="N5" s="345"/>
      <c r="O5" s="345"/>
      <c r="P5" s="345"/>
      <c r="Q5" s="345"/>
      <c r="R5" s="345"/>
      <c r="S5" s="345"/>
      <c r="T5" s="25"/>
      <c r="V5" s="345"/>
      <c r="W5" s="345"/>
      <c r="X5" s="345"/>
      <c r="Y5" s="345"/>
      <c r="Z5" s="345"/>
      <c r="AA5" s="345"/>
      <c r="AB5" s="345"/>
      <c r="AC5" s="345"/>
      <c r="AD5" s="345"/>
      <c r="AE5" s="24" t="s">
        <v>5</v>
      </c>
      <c r="AF5" s="345"/>
      <c r="AG5" s="345"/>
      <c r="AH5" s="345"/>
      <c r="AI5" s="345"/>
      <c r="AJ5" s="345"/>
      <c r="AK5" s="345"/>
      <c r="AL5" s="345"/>
      <c r="AM5" s="345"/>
      <c r="AN5" s="345"/>
      <c r="AO5" s="24"/>
      <c r="AP5" s="27"/>
    </row>
    <row r="6" spans="1:42" s="30" customFormat="1" ht="12" x14ac:dyDescent="0.2">
      <c r="A6" s="340"/>
      <c r="B6" s="340"/>
      <c r="C6" s="340"/>
      <c r="D6" s="340"/>
      <c r="E6" s="340"/>
      <c r="F6" s="340"/>
      <c r="G6" s="340"/>
      <c r="H6" s="340"/>
      <c r="I6" s="340"/>
      <c r="J6" s="28"/>
      <c r="K6" s="340"/>
      <c r="L6" s="340"/>
      <c r="M6" s="340"/>
      <c r="N6" s="340"/>
      <c r="O6" s="340"/>
      <c r="P6" s="340"/>
      <c r="Q6" s="340"/>
      <c r="R6" s="340"/>
      <c r="S6" s="340"/>
      <c r="T6" s="29"/>
      <c r="V6" s="340"/>
      <c r="W6" s="340"/>
      <c r="X6" s="340"/>
      <c r="Y6" s="340"/>
      <c r="Z6" s="340"/>
      <c r="AA6" s="340"/>
      <c r="AB6" s="340"/>
      <c r="AC6" s="340"/>
      <c r="AD6" s="340"/>
      <c r="AE6" s="28"/>
      <c r="AF6" s="340"/>
      <c r="AG6" s="340"/>
      <c r="AH6" s="340"/>
      <c r="AI6" s="340"/>
      <c r="AJ6" s="340"/>
      <c r="AK6" s="340"/>
      <c r="AL6" s="340"/>
      <c r="AM6" s="340"/>
      <c r="AN6" s="340"/>
      <c r="AO6" s="28"/>
      <c r="AP6" s="31"/>
    </row>
    <row r="7" spans="1:42" x14ac:dyDescent="0.2">
      <c r="A7" s="32"/>
      <c r="B7" s="32"/>
      <c r="C7" s="32"/>
      <c r="D7" s="32"/>
      <c r="E7" s="32"/>
      <c r="F7" s="32"/>
      <c r="G7" s="32"/>
      <c r="H7" s="32"/>
      <c r="I7" s="32"/>
      <c r="J7" s="33"/>
      <c r="K7" s="32"/>
      <c r="L7" s="32"/>
      <c r="M7" s="32"/>
      <c r="N7" s="32"/>
      <c r="O7" s="32"/>
      <c r="P7" s="32"/>
      <c r="Q7" s="34"/>
      <c r="R7" s="32"/>
      <c r="S7" s="32"/>
      <c r="V7" s="32"/>
      <c r="W7" s="32"/>
      <c r="X7" s="32"/>
      <c r="Y7" s="32"/>
      <c r="Z7" s="32"/>
      <c r="AA7" s="32"/>
      <c r="AB7" s="32"/>
      <c r="AC7" s="32"/>
      <c r="AD7" s="32"/>
      <c r="AE7" s="33"/>
      <c r="AF7" s="32"/>
      <c r="AG7" s="32"/>
      <c r="AH7" s="32"/>
      <c r="AI7" s="32"/>
      <c r="AJ7" s="32"/>
      <c r="AK7" s="32"/>
      <c r="AL7" s="34"/>
      <c r="AM7" s="32"/>
      <c r="AN7" s="32"/>
      <c r="AP7" s="37"/>
    </row>
    <row r="8" spans="1:42" s="4" customFormat="1" ht="9.75" x14ac:dyDescent="0.2">
      <c r="A8" s="38"/>
      <c r="B8" s="11" t="s">
        <v>6</v>
      </c>
      <c r="C8" s="11"/>
      <c r="D8" s="11" t="s">
        <v>7</v>
      </c>
      <c r="E8" s="11"/>
      <c r="F8" s="11" t="s">
        <v>23</v>
      </c>
      <c r="G8" s="11"/>
      <c r="H8" s="11" t="s">
        <v>24</v>
      </c>
      <c r="I8" s="11"/>
      <c r="J8" s="39"/>
      <c r="K8" s="11"/>
      <c r="L8" s="11" t="s">
        <v>6</v>
      </c>
      <c r="M8" s="11"/>
      <c r="N8" s="11" t="s">
        <v>7</v>
      </c>
      <c r="O8" s="11"/>
      <c r="P8" s="11" t="s">
        <v>25</v>
      </c>
      <c r="Q8" s="40"/>
      <c r="R8" s="11" t="s">
        <v>24</v>
      </c>
      <c r="S8" s="38"/>
      <c r="T8" s="5"/>
      <c r="V8" s="38"/>
      <c r="W8" s="11" t="s">
        <v>6</v>
      </c>
      <c r="X8" s="11"/>
      <c r="Y8" s="11" t="s">
        <v>7</v>
      </c>
      <c r="Z8" s="11"/>
      <c r="AA8" s="11" t="s">
        <v>25</v>
      </c>
      <c r="AB8" s="11"/>
      <c r="AC8" s="11" t="s">
        <v>24</v>
      </c>
      <c r="AD8" s="11"/>
      <c r="AE8" s="39"/>
      <c r="AF8" s="11"/>
      <c r="AG8" s="11" t="s">
        <v>6</v>
      </c>
      <c r="AH8" s="11"/>
      <c r="AI8" s="11" t="s">
        <v>7</v>
      </c>
      <c r="AJ8" s="11"/>
      <c r="AK8" s="11" t="s">
        <v>25</v>
      </c>
      <c r="AL8" s="40"/>
      <c r="AM8" s="11" t="s">
        <v>24</v>
      </c>
      <c r="AN8" s="38"/>
      <c r="AO8" s="6"/>
      <c r="AP8" s="41"/>
    </row>
    <row r="9" spans="1:42" s="4" customFormat="1" ht="9.75" x14ac:dyDescent="0.2">
      <c r="A9" s="38"/>
      <c r="B9" s="42"/>
      <c r="C9" s="11"/>
      <c r="D9" s="42"/>
      <c r="E9" s="11"/>
      <c r="F9" s="42"/>
      <c r="G9" s="11"/>
      <c r="H9" s="42"/>
      <c r="I9" s="11"/>
      <c r="J9" s="39"/>
      <c r="K9" s="11"/>
      <c r="L9" s="42"/>
      <c r="M9" s="11"/>
      <c r="N9" s="42"/>
      <c r="O9" s="11"/>
      <c r="P9" s="42"/>
      <c r="Q9" s="40"/>
      <c r="R9" s="42"/>
      <c r="S9" s="38"/>
      <c r="T9" s="5"/>
      <c r="V9" s="38"/>
      <c r="W9" s="42"/>
      <c r="X9" s="11"/>
      <c r="Y9" s="42"/>
      <c r="Z9" s="11"/>
      <c r="AA9" s="42"/>
      <c r="AB9" s="11"/>
      <c r="AC9" s="42"/>
      <c r="AD9" s="11"/>
      <c r="AE9" s="39"/>
      <c r="AF9" s="11"/>
      <c r="AG9" s="42"/>
      <c r="AH9" s="11"/>
      <c r="AI9" s="42"/>
      <c r="AJ9" s="11"/>
      <c r="AK9" s="42"/>
      <c r="AL9" s="40"/>
      <c r="AM9" s="42"/>
      <c r="AN9" s="38"/>
      <c r="AO9" s="6"/>
      <c r="AP9" s="41"/>
    </row>
    <row r="10" spans="1:42" s="18" customFormat="1" ht="11.2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16"/>
      <c r="K10" s="43"/>
      <c r="L10" s="43"/>
      <c r="M10" s="43"/>
      <c r="N10" s="43"/>
      <c r="O10" s="43"/>
      <c r="P10" s="43"/>
      <c r="Q10" s="23"/>
      <c r="R10" s="43"/>
      <c r="S10" s="43"/>
      <c r="T10" s="17"/>
      <c r="V10" s="43"/>
      <c r="W10" s="43"/>
      <c r="X10" s="43"/>
      <c r="Y10" s="43"/>
      <c r="Z10" s="43"/>
      <c r="AA10" s="43"/>
      <c r="AB10" s="43"/>
      <c r="AC10" s="43"/>
      <c r="AD10" s="43"/>
      <c r="AE10" s="16"/>
      <c r="AF10" s="43"/>
      <c r="AG10" s="43"/>
      <c r="AH10" s="43"/>
      <c r="AI10" s="43"/>
      <c r="AJ10" s="43"/>
      <c r="AK10" s="43"/>
      <c r="AL10" s="23"/>
      <c r="AM10" s="43"/>
      <c r="AN10" s="43"/>
      <c r="AO10" s="15"/>
      <c r="AP10" s="19"/>
    </row>
    <row r="11" spans="1:42" s="50" customFormat="1" ht="15.75" x14ac:dyDescent="0.25">
      <c r="B11" s="44"/>
      <c r="C11" s="44"/>
      <c r="D11" s="44" t="s">
        <v>26</v>
      </c>
      <c r="E11" s="44"/>
      <c r="F11" s="44"/>
      <c r="G11" s="44"/>
      <c r="H11" s="341"/>
      <c r="I11" s="341"/>
      <c r="J11" s="46" t="s">
        <v>8</v>
      </c>
      <c r="K11" s="47"/>
      <c r="L11" s="45"/>
      <c r="M11" s="44"/>
      <c r="N11" s="44"/>
      <c r="O11" s="44"/>
      <c r="P11" s="44"/>
      <c r="Q11" s="48"/>
      <c r="R11" s="44"/>
      <c r="S11" s="44"/>
      <c r="T11" s="49"/>
      <c r="W11" s="44"/>
      <c r="X11" s="44"/>
      <c r="Y11" s="44" t="s">
        <v>26</v>
      </c>
      <c r="Z11" s="44"/>
      <c r="AA11" s="44"/>
      <c r="AB11" s="44"/>
      <c r="AC11" s="341"/>
      <c r="AD11" s="341"/>
      <c r="AE11" s="46" t="s">
        <v>8</v>
      </c>
      <c r="AF11" s="47"/>
      <c r="AG11" s="45"/>
      <c r="AH11" s="44"/>
      <c r="AI11" s="44"/>
      <c r="AJ11" s="44"/>
      <c r="AK11" s="44"/>
      <c r="AL11" s="48"/>
      <c r="AM11" s="44"/>
      <c r="AN11" s="44"/>
      <c r="AO11" s="44"/>
      <c r="AP11" s="51"/>
    </row>
    <row r="12" spans="1:42" s="50" customFormat="1" ht="15.75" x14ac:dyDescent="0.25">
      <c r="B12" s="44"/>
      <c r="C12" s="44"/>
      <c r="D12" s="44" t="s">
        <v>27</v>
      </c>
      <c r="E12" s="44"/>
      <c r="F12" s="44"/>
      <c r="G12" s="44"/>
      <c r="H12" s="47"/>
      <c r="I12" s="45"/>
      <c r="J12" s="46" t="s">
        <v>8</v>
      </c>
      <c r="K12" s="47"/>
      <c r="L12" s="45"/>
      <c r="M12" s="44"/>
      <c r="N12" s="44"/>
      <c r="O12" s="44"/>
      <c r="P12" s="44"/>
      <c r="Q12" s="48"/>
      <c r="R12" s="44"/>
      <c r="S12" s="44"/>
      <c r="T12" s="49"/>
      <c r="W12" s="44"/>
      <c r="X12" s="44"/>
      <c r="Y12" s="44" t="s">
        <v>27</v>
      </c>
      <c r="Z12" s="44"/>
      <c r="AA12" s="44"/>
      <c r="AB12" s="44"/>
      <c r="AC12" s="47"/>
      <c r="AD12" s="45"/>
      <c r="AE12" s="46" t="s">
        <v>8</v>
      </c>
      <c r="AF12" s="47"/>
      <c r="AG12" s="45"/>
      <c r="AH12" s="44"/>
      <c r="AI12" s="44"/>
      <c r="AJ12" s="44"/>
      <c r="AK12" s="44"/>
      <c r="AL12" s="48"/>
      <c r="AM12" s="44"/>
      <c r="AN12" s="44"/>
      <c r="AO12" s="44"/>
      <c r="AP12" s="51"/>
    </row>
    <row r="13" spans="1:42" s="50" customFormat="1" ht="15.75" x14ac:dyDescent="0.25">
      <c r="B13" s="44"/>
      <c r="C13" s="44"/>
      <c r="D13" s="44" t="s">
        <v>28</v>
      </c>
      <c r="E13" s="44"/>
      <c r="F13" s="44"/>
      <c r="G13" s="44"/>
      <c r="H13" s="47"/>
      <c r="I13" s="45"/>
      <c r="J13" s="46" t="s">
        <v>8</v>
      </c>
      <c r="K13" s="47"/>
      <c r="L13" s="45"/>
      <c r="M13" s="44"/>
      <c r="N13" s="44"/>
      <c r="O13" s="44"/>
      <c r="P13" s="44"/>
      <c r="Q13" s="48"/>
      <c r="R13" s="44"/>
      <c r="S13" s="44"/>
      <c r="T13" s="49"/>
      <c r="W13" s="44"/>
      <c r="X13" s="44"/>
      <c r="Y13" s="44" t="s">
        <v>28</v>
      </c>
      <c r="Z13" s="44"/>
      <c r="AA13" s="44"/>
      <c r="AB13" s="44"/>
      <c r="AC13" s="47"/>
      <c r="AD13" s="45"/>
      <c r="AE13" s="46" t="s">
        <v>8</v>
      </c>
      <c r="AF13" s="47"/>
      <c r="AG13" s="45"/>
      <c r="AH13" s="44"/>
      <c r="AI13" s="44"/>
      <c r="AJ13" s="44"/>
      <c r="AK13" s="44"/>
      <c r="AL13" s="48"/>
      <c r="AM13" s="44"/>
      <c r="AN13" s="44"/>
      <c r="AO13" s="44"/>
      <c r="AP13" s="51"/>
    </row>
    <row r="14" spans="1:42" s="50" customFormat="1" ht="15.75" x14ac:dyDescent="0.25">
      <c r="B14" s="44"/>
      <c r="C14" s="44"/>
      <c r="D14" s="44" t="s">
        <v>29</v>
      </c>
      <c r="E14" s="44"/>
      <c r="F14" s="44"/>
      <c r="G14" s="44"/>
      <c r="H14" s="47"/>
      <c r="I14" s="45"/>
      <c r="J14" s="46" t="s">
        <v>8</v>
      </c>
      <c r="K14" s="47"/>
      <c r="L14" s="45"/>
      <c r="M14" s="44"/>
      <c r="N14" s="44"/>
      <c r="O14" s="44"/>
      <c r="P14" s="44"/>
      <c r="Q14" s="48"/>
      <c r="R14" s="44"/>
      <c r="S14" s="44"/>
      <c r="T14" s="49"/>
      <c r="W14" s="44"/>
      <c r="X14" s="44"/>
      <c r="Y14" s="44" t="s">
        <v>29</v>
      </c>
      <c r="Z14" s="44"/>
      <c r="AA14" s="44"/>
      <c r="AB14" s="44"/>
      <c r="AC14" s="47"/>
      <c r="AD14" s="45"/>
      <c r="AE14" s="46" t="s">
        <v>8</v>
      </c>
      <c r="AF14" s="47"/>
      <c r="AG14" s="45"/>
      <c r="AH14" s="44"/>
      <c r="AI14" s="44"/>
      <c r="AJ14" s="44"/>
      <c r="AK14" s="44"/>
      <c r="AL14" s="48"/>
      <c r="AM14" s="44"/>
      <c r="AN14" s="44"/>
      <c r="AO14" s="44"/>
      <c r="AP14" s="51"/>
    </row>
    <row r="15" spans="1:42" s="50" customFormat="1" ht="15.75" x14ac:dyDescent="0.25">
      <c r="B15" s="44"/>
      <c r="C15" s="44"/>
      <c r="D15" s="44" t="s">
        <v>30</v>
      </c>
      <c r="E15" s="44"/>
      <c r="F15" s="44"/>
      <c r="G15" s="44"/>
      <c r="H15" s="47"/>
      <c r="I15" s="45"/>
      <c r="J15" s="46" t="s">
        <v>8</v>
      </c>
      <c r="K15" s="47"/>
      <c r="L15" s="45"/>
      <c r="M15" s="44"/>
      <c r="N15" s="44"/>
      <c r="O15" s="44"/>
      <c r="P15" s="44"/>
      <c r="Q15" s="48"/>
      <c r="R15" s="44"/>
      <c r="S15" s="44"/>
      <c r="T15" s="49"/>
      <c r="W15" s="44"/>
      <c r="X15" s="44"/>
      <c r="Y15" s="44" t="s">
        <v>30</v>
      </c>
      <c r="Z15" s="44"/>
      <c r="AA15" s="44"/>
      <c r="AB15" s="44"/>
      <c r="AC15" s="47"/>
      <c r="AD15" s="45"/>
      <c r="AE15" s="46" t="s">
        <v>8</v>
      </c>
      <c r="AF15" s="47"/>
      <c r="AG15" s="45"/>
      <c r="AH15" s="44"/>
      <c r="AI15" s="44"/>
      <c r="AJ15" s="44"/>
      <c r="AK15" s="44"/>
      <c r="AL15" s="48"/>
      <c r="AM15" s="44"/>
      <c r="AN15" s="44"/>
      <c r="AO15" s="44"/>
      <c r="AP15" s="51"/>
    </row>
    <row r="16" spans="1:42" s="50" customFormat="1" ht="15.75" x14ac:dyDescent="0.25">
      <c r="B16" s="44"/>
      <c r="C16" s="44"/>
      <c r="D16" s="44"/>
      <c r="E16" s="44"/>
      <c r="F16" s="44"/>
      <c r="G16" s="44"/>
      <c r="H16" s="44"/>
      <c r="I16" s="46"/>
      <c r="J16" s="46"/>
      <c r="K16" s="44"/>
      <c r="L16" s="46"/>
      <c r="M16" s="44"/>
      <c r="N16" s="44"/>
      <c r="O16" s="44"/>
      <c r="P16" s="44"/>
      <c r="Q16" s="48"/>
      <c r="R16" s="44"/>
      <c r="S16" s="44"/>
      <c r="T16" s="49"/>
      <c r="W16" s="44"/>
      <c r="X16" s="44"/>
      <c r="Y16" s="44"/>
      <c r="Z16" s="44"/>
      <c r="AA16" s="44"/>
      <c r="AB16" s="44"/>
      <c r="AC16" s="44"/>
      <c r="AD16" s="46"/>
      <c r="AE16" s="46"/>
      <c r="AF16" s="44"/>
      <c r="AG16" s="46"/>
      <c r="AH16" s="44"/>
      <c r="AI16" s="44"/>
      <c r="AJ16" s="44"/>
      <c r="AK16" s="44"/>
      <c r="AL16" s="48"/>
      <c r="AM16" s="44"/>
      <c r="AN16" s="44"/>
      <c r="AO16" s="44"/>
      <c r="AP16" s="51"/>
    </row>
    <row r="17" spans="1:42" s="44" customFormat="1" ht="15.75" x14ac:dyDescent="0.25">
      <c r="I17" s="46"/>
      <c r="J17" s="46"/>
      <c r="L17" s="46"/>
      <c r="Q17" s="48"/>
      <c r="T17" s="49"/>
      <c r="AD17" s="46"/>
      <c r="AE17" s="46"/>
      <c r="AG17" s="46"/>
      <c r="AL17" s="48"/>
      <c r="AP17" s="51"/>
    </row>
    <row r="18" spans="1:42" s="57" customFormat="1" ht="15.75" thickBot="1" x14ac:dyDescent="0.3">
      <c r="B18" s="53"/>
      <c r="C18" s="52" t="s">
        <v>31</v>
      </c>
      <c r="D18" s="53"/>
      <c r="E18" s="53"/>
      <c r="F18" s="53"/>
      <c r="G18" s="53"/>
      <c r="H18" s="68"/>
      <c r="I18" s="69"/>
      <c r="J18" s="54" t="s">
        <v>8</v>
      </c>
      <c r="K18" s="68"/>
      <c r="L18" s="69"/>
      <c r="M18" s="53"/>
      <c r="N18" s="53"/>
      <c r="O18" s="53"/>
      <c r="P18" s="53"/>
      <c r="Q18" s="55"/>
      <c r="R18" s="53"/>
      <c r="S18" s="53"/>
      <c r="T18" s="56"/>
      <c r="W18" s="53"/>
      <c r="X18" s="52" t="s">
        <v>31</v>
      </c>
      <c r="Y18" s="53"/>
      <c r="Z18" s="53"/>
      <c r="AA18" s="53"/>
      <c r="AB18" s="53"/>
      <c r="AC18" s="68"/>
      <c r="AD18" s="69"/>
      <c r="AE18" s="54" t="s">
        <v>8</v>
      </c>
      <c r="AF18" s="68"/>
      <c r="AG18" s="69"/>
      <c r="AH18" s="53"/>
      <c r="AI18" s="53"/>
      <c r="AJ18" s="53"/>
      <c r="AK18" s="53"/>
      <c r="AL18" s="55"/>
      <c r="AM18" s="53"/>
      <c r="AN18" s="53"/>
      <c r="AO18" s="53"/>
      <c r="AP18" s="58"/>
    </row>
    <row r="19" spans="1:42" s="1" customFormat="1" ht="12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59"/>
      <c r="R19" s="2"/>
      <c r="S19" s="2"/>
      <c r="T19" s="60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59"/>
      <c r="AM19" s="2"/>
      <c r="AN19" s="2"/>
      <c r="AO19" s="2"/>
      <c r="AP19" s="61"/>
    </row>
    <row r="20" spans="1:42" x14ac:dyDescent="0.2">
      <c r="A20" s="36" t="s">
        <v>32</v>
      </c>
      <c r="B20" s="36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3"/>
      <c r="R20" s="62"/>
      <c r="S20" s="36"/>
      <c r="V20" s="36" t="s">
        <v>32</v>
      </c>
      <c r="W20" s="36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3"/>
      <c r="AM20" s="62"/>
      <c r="AN20" s="36"/>
      <c r="AP20" s="37"/>
    </row>
    <row r="21" spans="1:42" x14ac:dyDescent="0.2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3"/>
      <c r="R21" s="62"/>
      <c r="S21" s="62"/>
      <c r="T21" s="64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3"/>
      <c r="AM21" s="62"/>
      <c r="AN21" s="62"/>
      <c r="AP21" s="37"/>
    </row>
    <row r="23" spans="1:42" s="18" customFormat="1" ht="11.25" x14ac:dyDescent="0.2">
      <c r="A23" s="14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6"/>
      <c r="R23" s="15"/>
      <c r="S23" s="15"/>
      <c r="T23" s="17"/>
      <c r="V23" s="14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6"/>
      <c r="AM23" s="15"/>
      <c r="AN23" s="15"/>
      <c r="AO23" s="15"/>
      <c r="AP23" s="19"/>
    </row>
    <row r="24" spans="1:42" s="18" customFormat="1" ht="11.25" x14ac:dyDescent="0.2">
      <c r="A24" s="15" t="s">
        <v>22</v>
      </c>
      <c r="B24" s="15"/>
      <c r="C24" s="15"/>
      <c r="D24" s="15"/>
      <c r="E24" s="15"/>
      <c r="F24" s="15"/>
      <c r="G24" s="20"/>
      <c r="H24" s="21"/>
      <c r="I24" s="22"/>
      <c r="J24" s="15"/>
      <c r="K24" s="15"/>
      <c r="L24" s="15"/>
      <c r="M24" s="15"/>
      <c r="N24" s="15"/>
      <c r="O24" s="15"/>
      <c r="P24" s="15"/>
      <c r="Q24" s="347"/>
      <c r="R24" s="347"/>
      <c r="S24" s="347"/>
      <c r="T24" s="348"/>
      <c r="V24" s="15" t="s">
        <v>22</v>
      </c>
      <c r="W24" s="15"/>
      <c r="X24" s="15"/>
      <c r="Y24" s="15"/>
      <c r="Z24" s="15"/>
      <c r="AA24" s="15"/>
      <c r="AB24" s="20"/>
      <c r="AC24" s="21"/>
      <c r="AD24" s="22"/>
      <c r="AE24" s="15"/>
      <c r="AF24" s="15"/>
      <c r="AG24" s="15"/>
      <c r="AH24" s="15"/>
      <c r="AI24" s="15"/>
      <c r="AJ24" s="15"/>
      <c r="AK24" s="15"/>
      <c r="AL24" s="349"/>
      <c r="AM24" s="349"/>
      <c r="AN24" s="349"/>
      <c r="AO24" s="15"/>
      <c r="AP24" s="19"/>
    </row>
    <row r="25" spans="1:42" s="18" customFormat="1" ht="11.25" x14ac:dyDescent="0.2">
      <c r="A25" s="15"/>
      <c r="B25" s="15"/>
      <c r="C25" s="15"/>
      <c r="D25" s="15"/>
      <c r="E25" s="15"/>
      <c r="F25" s="15"/>
      <c r="G25" s="23"/>
      <c r="H25" s="21"/>
      <c r="I25" s="15"/>
      <c r="J25" s="15"/>
      <c r="K25" s="15"/>
      <c r="L25" s="15"/>
      <c r="M25" s="15"/>
      <c r="N25" s="15"/>
      <c r="O25" s="15"/>
      <c r="P25" s="15"/>
      <c r="Q25" s="343"/>
      <c r="R25" s="344"/>
      <c r="S25" s="15"/>
      <c r="T25" s="17"/>
      <c r="V25" s="15"/>
      <c r="W25" s="15"/>
      <c r="X25" s="15"/>
      <c r="Y25" s="15"/>
      <c r="Z25" s="15"/>
      <c r="AA25" s="15"/>
      <c r="AB25" s="23"/>
      <c r="AC25" s="21"/>
      <c r="AD25" s="15"/>
      <c r="AE25" s="15"/>
      <c r="AF25" s="15"/>
      <c r="AG25" s="15"/>
      <c r="AH25" s="15"/>
      <c r="AI25" s="15"/>
      <c r="AJ25" s="15"/>
      <c r="AK25" s="15"/>
      <c r="AL25" s="343"/>
      <c r="AM25" s="344"/>
      <c r="AN25" s="15"/>
      <c r="AO25" s="15"/>
      <c r="AP25" s="19"/>
    </row>
    <row r="26" spans="1:42" s="26" customFormat="1" x14ac:dyDescent="0.2">
      <c r="A26" s="345"/>
      <c r="B26" s="345"/>
      <c r="C26" s="345"/>
      <c r="D26" s="345"/>
      <c r="E26" s="345"/>
      <c r="F26" s="345"/>
      <c r="G26" s="345"/>
      <c r="H26" s="345"/>
      <c r="I26" s="345"/>
      <c r="J26" s="24" t="s">
        <v>5</v>
      </c>
      <c r="K26" s="345"/>
      <c r="L26" s="345"/>
      <c r="M26" s="345"/>
      <c r="N26" s="345"/>
      <c r="O26" s="345"/>
      <c r="P26" s="345"/>
      <c r="Q26" s="345"/>
      <c r="R26" s="345"/>
      <c r="S26" s="345"/>
      <c r="T26" s="25"/>
      <c r="V26" s="345"/>
      <c r="W26" s="345"/>
      <c r="X26" s="345"/>
      <c r="Y26" s="345"/>
      <c r="Z26" s="345"/>
      <c r="AA26" s="345"/>
      <c r="AB26" s="345"/>
      <c r="AC26" s="345"/>
      <c r="AD26" s="345"/>
      <c r="AE26" s="24" t="s">
        <v>5</v>
      </c>
      <c r="AF26" s="345"/>
      <c r="AG26" s="345"/>
      <c r="AH26" s="345"/>
      <c r="AI26" s="345"/>
      <c r="AJ26" s="345"/>
      <c r="AK26" s="345"/>
      <c r="AL26" s="345"/>
      <c r="AM26" s="345"/>
      <c r="AN26" s="345"/>
      <c r="AO26" s="24"/>
      <c r="AP26" s="27"/>
    </row>
    <row r="27" spans="1:42" s="30" customFormat="1" ht="12" x14ac:dyDescent="0.2">
      <c r="A27" s="340"/>
      <c r="B27" s="340"/>
      <c r="C27" s="340"/>
      <c r="D27" s="340"/>
      <c r="E27" s="340"/>
      <c r="F27" s="340"/>
      <c r="G27" s="340"/>
      <c r="H27" s="340"/>
      <c r="I27" s="340"/>
      <c r="J27" s="28"/>
      <c r="K27" s="340"/>
      <c r="L27" s="340"/>
      <c r="M27" s="340"/>
      <c r="N27" s="340"/>
      <c r="O27" s="340"/>
      <c r="P27" s="340"/>
      <c r="Q27" s="340"/>
      <c r="R27" s="340"/>
      <c r="S27" s="340"/>
      <c r="T27" s="29"/>
      <c r="V27" s="340"/>
      <c r="W27" s="340"/>
      <c r="X27" s="340"/>
      <c r="Y27" s="340"/>
      <c r="Z27" s="340"/>
      <c r="AA27" s="340"/>
      <c r="AB27" s="340"/>
      <c r="AC27" s="340"/>
      <c r="AD27" s="340"/>
      <c r="AE27" s="28"/>
      <c r="AF27" s="340"/>
      <c r="AG27" s="340"/>
      <c r="AH27" s="340"/>
      <c r="AI27" s="340"/>
      <c r="AJ27" s="340"/>
      <c r="AK27" s="340"/>
      <c r="AL27" s="340"/>
      <c r="AM27" s="340"/>
      <c r="AN27" s="340"/>
      <c r="AO27" s="28"/>
      <c r="AP27" s="31"/>
    </row>
    <row r="28" spans="1:42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3"/>
      <c r="K28" s="32"/>
      <c r="L28" s="32"/>
      <c r="M28" s="32"/>
      <c r="N28" s="32"/>
      <c r="O28" s="32"/>
      <c r="P28" s="32"/>
      <c r="Q28" s="34"/>
      <c r="R28" s="32"/>
      <c r="S28" s="32"/>
      <c r="V28" s="32"/>
      <c r="W28" s="32"/>
      <c r="X28" s="32"/>
      <c r="Y28" s="32"/>
      <c r="Z28" s="32"/>
      <c r="AA28" s="32"/>
      <c r="AB28" s="32"/>
      <c r="AC28" s="32"/>
      <c r="AD28" s="32"/>
      <c r="AE28" s="33"/>
      <c r="AF28" s="32"/>
      <c r="AG28" s="32"/>
      <c r="AH28" s="32"/>
      <c r="AI28" s="32"/>
      <c r="AJ28" s="32"/>
      <c r="AK28" s="32"/>
      <c r="AL28" s="34"/>
      <c r="AM28" s="32"/>
      <c r="AN28" s="32"/>
      <c r="AP28" s="37"/>
    </row>
    <row r="29" spans="1:42" s="4" customFormat="1" ht="9.75" x14ac:dyDescent="0.2">
      <c r="A29" s="38"/>
      <c r="B29" s="11" t="s">
        <v>6</v>
      </c>
      <c r="C29" s="11"/>
      <c r="D29" s="11" t="s">
        <v>7</v>
      </c>
      <c r="E29" s="11"/>
      <c r="F29" s="11" t="s">
        <v>23</v>
      </c>
      <c r="G29" s="11"/>
      <c r="H29" s="11" t="s">
        <v>24</v>
      </c>
      <c r="I29" s="11"/>
      <c r="J29" s="39"/>
      <c r="K29" s="11"/>
      <c r="L29" s="11" t="s">
        <v>6</v>
      </c>
      <c r="M29" s="11"/>
      <c r="N29" s="11" t="s">
        <v>7</v>
      </c>
      <c r="O29" s="11"/>
      <c r="P29" s="11" t="s">
        <v>25</v>
      </c>
      <c r="Q29" s="40"/>
      <c r="R29" s="11" t="s">
        <v>24</v>
      </c>
      <c r="S29" s="38"/>
      <c r="T29" s="5"/>
      <c r="V29" s="38"/>
      <c r="W29" s="11" t="s">
        <v>6</v>
      </c>
      <c r="X29" s="11"/>
      <c r="Y29" s="11" t="s">
        <v>7</v>
      </c>
      <c r="Z29" s="11"/>
      <c r="AA29" s="11" t="s">
        <v>25</v>
      </c>
      <c r="AB29" s="11"/>
      <c r="AC29" s="11" t="s">
        <v>24</v>
      </c>
      <c r="AD29" s="11"/>
      <c r="AE29" s="39"/>
      <c r="AF29" s="11"/>
      <c r="AG29" s="11" t="s">
        <v>6</v>
      </c>
      <c r="AH29" s="11"/>
      <c r="AI29" s="11" t="s">
        <v>7</v>
      </c>
      <c r="AJ29" s="11"/>
      <c r="AK29" s="11" t="s">
        <v>25</v>
      </c>
      <c r="AL29" s="40"/>
      <c r="AM29" s="11" t="s">
        <v>24</v>
      </c>
      <c r="AN29" s="38"/>
      <c r="AO29" s="6"/>
      <c r="AP29" s="41"/>
    </row>
    <row r="30" spans="1:42" s="4" customFormat="1" ht="9.75" x14ac:dyDescent="0.2">
      <c r="A30" s="38"/>
      <c r="B30" s="42"/>
      <c r="C30" s="11"/>
      <c r="D30" s="42"/>
      <c r="E30" s="11"/>
      <c r="F30" s="42"/>
      <c r="G30" s="11"/>
      <c r="H30" s="42"/>
      <c r="I30" s="11"/>
      <c r="J30" s="39"/>
      <c r="K30" s="11"/>
      <c r="L30" s="42"/>
      <c r="M30" s="11"/>
      <c r="N30" s="42"/>
      <c r="O30" s="11"/>
      <c r="P30" s="42"/>
      <c r="Q30" s="40"/>
      <c r="R30" s="42"/>
      <c r="S30" s="38"/>
      <c r="T30" s="5"/>
      <c r="V30" s="38"/>
      <c r="W30" s="42"/>
      <c r="X30" s="11"/>
      <c r="Y30" s="42"/>
      <c r="Z30" s="11"/>
      <c r="AA30" s="42"/>
      <c r="AB30" s="11"/>
      <c r="AC30" s="42"/>
      <c r="AD30" s="11"/>
      <c r="AE30" s="39"/>
      <c r="AF30" s="11"/>
      <c r="AG30" s="42"/>
      <c r="AH30" s="11"/>
      <c r="AI30" s="42"/>
      <c r="AJ30" s="11"/>
      <c r="AK30" s="42"/>
      <c r="AL30" s="40"/>
      <c r="AM30" s="42"/>
      <c r="AN30" s="38"/>
      <c r="AO30" s="6"/>
      <c r="AP30" s="41"/>
    </row>
    <row r="31" spans="1:42" s="18" customFormat="1" ht="11.25" x14ac:dyDescent="0.2">
      <c r="A31" s="43"/>
      <c r="B31" s="43"/>
      <c r="C31" s="43"/>
      <c r="D31" s="43"/>
      <c r="E31" s="43"/>
      <c r="F31" s="43"/>
      <c r="G31" s="43"/>
      <c r="H31" s="43"/>
      <c r="I31" s="43"/>
      <c r="J31" s="16"/>
      <c r="K31" s="43"/>
      <c r="L31" s="43"/>
      <c r="M31" s="43"/>
      <c r="N31" s="43"/>
      <c r="O31" s="43"/>
      <c r="P31" s="43"/>
      <c r="Q31" s="23"/>
      <c r="R31" s="43"/>
      <c r="S31" s="43"/>
      <c r="T31" s="17"/>
      <c r="V31" s="43"/>
      <c r="W31" s="43"/>
      <c r="X31" s="43"/>
      <c r="Y31" s="43"/>
      <c r="Z31" s="43"/>
      <c r="AA31" s="43"/>
      <c r="AB31" s="43"/>
      <c r="AC31" s="43"/>
      <c r="AD31" s="43"/>
      <c r="AE31" s="16"/>
      <c r="AF31" s="43"/>
      <c r="AG31" s="43"/>
      <c r="AH31" s="43"/>
      <c r="AI31" s="43"/>
      <c r="AJ31" s="43"/>
      <c r="AK31" s="43"/>
      <c r="AL31" s="23"/>
      <c r="AM31" s="43"/>
      <c r="AN31" s="43"/>
      <c r="AO31" s="15"/>
      <c r="AP31" s="19"/>
    </row>
    <row r="32" spans="1:42" s="50" customFormat="1" ht="15.75" x14ac:dyDescent="0.25">
      <c r="B32" s="44"/>
      <c r="C32" s="44"/>
      <c r="D32" s="44" t="s">
        <v>26</v>
      </c>
      <c r="E32" s="44"/>
      <c r="F32" s="44"/>
      <c r="G32" s="44"/>
      <c r="H32" s="341"/>
      <c r="I32" s="341"/>
      <c r="J32" s="46" t="s">
        <v>8</v>
      </c>
      <c r="K32" s="47"/>
      <c r="L32" s="45"/>
      <c r="M32" s="44"/>
      <c r="N32" s="44"/>
      <c r="O32" s="44"/>
      <c r="P32" s="44"/>
      <c r="Q32" s="48"/>
      <c r="R32" s="44"/>
      <c r="S32" s="44"/>
      <c r="T32" s="49"/>
      <c r="W32" s="44"/>
      <c r="X32" s="44"/>
      <c r="Y32" s="44" t="s">
        <v>26</v>
      </c>
      <c r="Z32" s="44"/>
      <c r="AA32" s="44"/>
      <c r="AB32" s="44"/>
      <c r="AC32" s="341"/>
      <c r="AD32" s="341"/>
      <c r="AE32" s="46" t="s">
        <v>8</v>
      </c>
      <c r="AF32" s="47"/>
      <c r="AG32" s="45"/>
      <c r="AH32" s="44"/>
      <c r="AI32" s="44"/>
      <c r="AJ32" s="44"/>
      <c r="AK32" s="44"/>
      <c r="AL32" s="48"/>
      <c r="AM32" s="44"/>
      <c r="AN32" s="44"/>
      <c r="AO32" s="44"/>
      <c r="AP32" s="51"/>
    </row>
    <row r="33" spans="1:42" s="50" customFormat="1" ht="15.75" x14ac:dyDescent="0.25">
      <c r="B33" s="44"/>
      <c r="C33" s="44"/>
      <c r="D33" s="44" t="s">
        <v>27</v>
      </c>
      <c r="E33" s="44"/>
      <c r="F33" s="44"/>
      <c r="G33" s="44"/>
      <c r="H33" s="47"/>
      <c r="I33" s="45"/>
      <c r="J33" s="46" t="s">
        <v>8</v>
      </c>
      <c r="K33" s="47"/>
      <c r="L33" s="45"/>
      <c r="M33" s="44"/>
      <c r="N33" s="44"/>
      <c r="O33" s="44"/>
      <c r="P33" s="44"/>
      <c r="Q33" s="48"/>
      <c r="R33" s="44"/>
      <c r="S33" s="44"/>
      <c r="T33" s="49"/>
      <c r="W33" s="44"/>
      <c r="X33" s="44"/>
      <c r="Y33" s="44" t="s">
        <v>27</v>
      </c>
      <c r="Z33" s="44"/>
      <c r="AA33" s="44"/>
      <c r="AB33" s="44"/>
      <c r="AC33" s="47"/>
      <c r="AD33" s="45"/>
      <c r="AE33" s="46" t="s">
        <v>8</v>
      </c>
      <c r="AF33" s="47"/>
      <c r="AG33" s="45"/>
      <c r="AH33" s="44"/>
      <c r="AI33" s="44"/>
      <c r="AJ33" s="44"/>
      <c r="AK33" s="44"/>
      <c r="AL33" s="48"/>
      <c r="AM33" s="44"/>
      <c r="AN33" s="44"/>
      <c r="AO33" s="44"/>
      <c r="AP33" s="51"/>
    </row>
    <row r="34" spans="1:42" s="50" customFormat="1" ht="15.75" x14ac:dyDescent="0.25">
      <c r="B34" s="44"/>
      <c r="C34" s="44"/>
      <c r="D34" s="44" t="s">
        <v>28</v>
      </c>
      <c r="E34" s="44"/>
      <c r="F34" s="44"/>
      <c r="G34" s="44"/>
      <c r="H34" s="47"/>
      <c r="I34" s="45"/>
      <c r="J34" s="46" t="s">
        <v>8</v>
      </c>
      <c r="K34" s="47"/>
      <c r="L34" s="45"/>
      <c r="M34" s="44"/>
      <c r="N34" s="44"/>
      <c r="O34" s="44"/>
      <c r="P34" s="44"/>
      <c r="Q34" s="48"/>
      <c r="R34" s="44"/>
      <c r="S34" s="44"/>
      <c r="T34" s="49"/>
      <c r="W34" s="44"/>
      <c r="X34" s="44"/>
      <c r="Y34" s="44" t="s">
        <v>28</v>
      </c>
      <c r="Z34" s="44"/>
      <c r="AA34" s="44"/>
      <c r="AB34" s="44"/>
      <c r="AC34" s="47"/>
      <c r="AD34" s="45"/>
      <c r="AE34" s="46" t="s">
        <v>8</v>
      </c>
      <c r="AF34" s="47"/>
      <c r="AG34" s="45"/>
      <c r="AH34" s="44"/>
      <c r="AI34" s="44"/>
      <c r="AJ34" s="44"/>
      <c r="AK34" s="44"/>
      <c r="AL34" s="48"/>
      <c r="AM34" s="44"/>
      <c r="AN34" s="44"/>
      <c r="AO34" s="44"/>
      <c r="AP34" s="51"/>
    </row>
    <row r="35" spans="1:42" s="50" customFormat="1" ht="15.75" x14ac:dyDescent="0.25">
      <c r="B35" s="44"/>
      <c r="C35" s="44"/>
      <c r="D35" s="44" t="s">
        <v>29</v>
      </c>
      <c r="E35" s="44"/>
      <c r="F35" s="44"/>
      <c r="G35" s="44"/>
      <c r="H35" s="47"/>
      <c r="I35" s="45"/>
      <c r="J35" s="46" t="s">
        <v>8</v>
      </c>
      <c r="K35" s="47"/>
      <c r="L35" s="45"/>
      <c r="M35" s="44"/>
      <c r="N35" s="44"/>
      <c r="O35" s="44"/>
      <c r="P35" s="44"/>
      <c r="Q35" s="48"/>
      <c r="R35" s="44"/>
      <c r="S35" s="44"/>
      <c r="T35" s="49"/>
      <c r="W35" s="44"/>
      <c r="X35" s="44"/>
      <c r="Y35" s="44" t="s">
        <v>29</v>
      </c>
      <c r="Z35" s="44"/>
      <c r="AA35" s="44"/>
      <c r="AB35" s="44"/>
      <c r="AC35" s="47"/>
      <c r="AD35" s="45"/>
      <c r="AE35" s="46" t="s">
        <v>8</v>
      </c>
      <c r="AF35" s="47"/>
      <c r="AG35" s="45"/>
      <c r="AH35" s="44"/>
      <c r="AI35" s="44"/>
      <c r="AJ35" s="44"/>
      <c r="AK35" s="44"/>
      <c r="AL35" s="48"/>
      <c r="AM35" s="44"/>
      <c r="AN35" s="44"/>
      <c r="AO35" s="44"/>
      <c r="AP35" s="51"/>
    </row>
    <row r="36" spans="1:42" s="50" customFormat="1" ht="15.75" x14ac:dyDescent="0.25">
      <c r="B36" s="44"/>
      <c r="C36" s="44"/>
      <c r="D36" s="44" t="s">
        <v>30</v>
      </c>
      <c r="E36" s="44"/>
      <c r="F36" s="44"/>
      <c r="G36" s="44"/>
      <c r="H36" s="47"/>
      <c r="I36" s="45"/>
      <c r="J36" s="46" t="s">
        <v>8</v>
      </c>
      <c r="K36" s="47"/>
      <c r="L36" s="45"/>
      <c r="M36" s="44"/>
      <c r="N36" s="44"/>
      <c r="O36" s="44"/>
      <c r="P36" s="44"/>
      <c r="Q36" s="48"/>
      <c r="R36" s="44"/>
      <c r="S36" s="44"/>
      <c r="T36" s="49"/>
      <c r="W36" s="44"/>
      <c r="X36" s="44"/>
      <c r="Y36" s="44" t="s">
        <v>30</v>
      </c>
      <c r="Z36" s="44"/>
      <c r="AA36" s="44"/>
      <c r="AB36" s="44"/>
      <c r="AC36" s="47"/>
      <c r="AD36" s="45"/>
      <c r="AE36" s="46" t="s">
        <v>8</v>
      </c>
      <c r="AF36" s="47"/>
      <c r="AG36" s="45"/>
      <c r="AH36" s="44"/>
      <c r="AI36" s="44"/>
      <c r="AJ36" s="44"/>
      <c r="AK36" s="44"/>
      <c r="AL36" s="48"/>
      <c r="AM36" s="44"/>
      <c r="AN36" s="44"/>
      <c r="AO36" s="44"/>
      <c r="AP36" s="51"/>
    </row>
    <row r="37" spans="1:42" s="50" customFormat="1" ht="15.75" x14ac:dyDescent="0.25">
      <c r="B37" s="44"/>
      <c r="C37" s="44"/>
      <c r="D37" s="44"/>
      <c r="E37" s="44"/>
      <c r="F37" s="44"/>
      <c r="G37" s="44"/>
      <c r="H37" s="44"/>
      <c r="I37" s="46"/>
      <c r="J37" s="46"/>
      <c r="K37" s="44"/>
      <c r="L37" s="46"/>
      <c r="M37" s="44"/>
      <c r="N37" s="44"/>
      <c r="O37" s="44"/>
      <c r="P37" s="44"/>
      <c r="Q37" s="48"/>
      <c r="R37" s="44"/>
      <c r="S37" s="44"/>
      <c r="T37" s="49"/>
      <c r="W37" s="44"/>
      <c r="X37" s="44"/>
      <c r="Y37" s="44"/>
      <c r="Z37" s="44"/>
      <c r="AA37" s="44"/>
      <c r="AB37" s="44"/>
      <c r="AC37" s="44"/>
      <c r="AD37" s="46"/>
      <c r="AE37" s="46"/>
      <c r="AF37" s="44"/>
      <c r="AG37" s="46"/>
      <c r="AH37" s="44"/>
      <c r="AI37" s="44"/>
      <c r="AJ37" s="44"/>
      <c r="AK37" s="44"/>
      <c r="AL37" s="48"/>
      <c r="AM37" s="44"/>
      <c r="AN37" s="44"/>
      <c r="AO37" s="44"/>
      <c r="AP37" s="51"/>
    </row>
    <row r="38" spans="1:42" s="44" customFormat="1" ht="15.75" x14ac:dyDescent="0.25">
      <c r="I38" s="46"/>
      <c r="J38" s="46"/>
      <c r="L38" s="46"/>
      <c r="Q38" s="48"/>
      <c r="T38" s="49"/>
      <c r="AD38" s="46"/>
      <c r="AE38" s="46"/>
      <c r="AG38" s="46"/>
      <c r="AL38" s="48"/>
      <c r="AP38" s="51"/>
    </row>
    <row r="39" spans="1:42" s="57" customFormat="1" ht="15.75" thickBot="1" x14ac:dyDescent="0.3">
      <c r="B39" s="53"/>
      <c r="C39" s="52" t="s">
        <v>31</v>
      </c>
      <c r="D39" s="53"/>
      <c r="E39" s="53"/>
      <c r="F39" s="53"/>
      <c r="G39" s="53"/>
      <c r="H39" s="68"/>
      <c r="I39" s="69"/>
      <c r="J39" s="54" t="s">
        <v>8</v>
      </c>
      <c r="K39" s="68"/>
      <c r="L39" s="69"/>
      <c r="M39" s="53"/>
      <c r="N39" s="53"/>
      <c r="O39" s="53"/>
      <c r="P39" s="53"/>
      <c r="Q39" s="55"/>
      <c r="R39" s="53"/>
      <c r="S39" s="53"/>
      <c r="T39" s="56"/>
      <c r="W39" s="53"/>
      <c r="X39" s="52" t="s">
        <v>31</v>
      </c>
      <c r="Y39" s="53"/>
      <c r="Z39" s="53"/>
      <c r="AA39" s="53"/>
      <c r="AB39" s="53"/>
      <c r="AC39" s="68"/>
      <c r="AD39" s="69"/>
      <c r="AE39" s="54" t="s">
        <v>8</v>
      </c>
      <c r="AF39" s="68"/>
      <c r="AG39" s="69"/>
      <c r="AH39" s="53"/>
      <c r="AI39" s="53"/>
      <c r="AJ39" s="53"/>
      <c r="AK39" s="53"/>
      <c r="AL39" s="55"/>
      <c r="AM39" s="53"/>
      <c r="AN39" s="53"/>
      <c r="AO39" s="53"/>
      <c r="AP39" s="58"/>
    </row>
    <row r="40" spans="1:42" s="1" customFormat="1" ht="12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9"/>
      <c r="R40" s="2"/>
      <c r="S40" s="2"/>
      <c r="T40" s="60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59"/>
      <c r="AM40" s="2"/>
      <c r="AN40" s="2"/>
      <c r="AO40" s="2"/>
      <c r="AP40" s="61"/>
    </row>
    <row r="41" spans="1:42" x14ac:dyDescent="0.2">
      <c r="A41" s="36" t="s">
        <v>32</v>
      </c>
      <c r="B41" s="36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3"/>
      <c r="R41" s="62"/>
      <c r="S41" s="36"/>
      <c r="V41" s="36" t="s">
        <v>32</v>
      </c>
      <c r="W41" s="36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3"/>
      <c r="AM41" s="62"/>
      <c r="AN41" s="36"/>
      <c r="AP41" s="37"/>
    </row>
    <row r="42" spans="1:42" x14ac:dyDescent="0.2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3"/>
      <c r="R42" s="62"/>
      <c r="S42" s="62"/>
      <c r="T42" s="64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3"/>
      <c r="AM42" s="62"/>
      <c r="AN42" s="62"/>
      <c r="AP42" s="37"/>
    </row>
    <row r="44" spans="1:42" s="18" customFormat="1" ht="11.25" x14ac:dyDescent="0.2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6"/>
      <c r="R44" s="15"/>
      <c r="S44" s="15"/>
      <c r="T44" s="17"/>
      <c r="V44" s="14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6"/>
      <c r="AM44" s="15"/>
      <c r="AN44" s="15"/>
      <c r="AO44" s="15"/>
      <c r="AP44" s="19"/>
    </row>
    <row r="45" spans="1:42" s="18" customFormat="1" ht="11.25" x14ac:dyDescent="0.2">
      <c r="A45" s="15" t="s">
        <v>22</v>
      </c>
      <c r="B45" s="15"/>
      <c r="C45" s="15"/>
      <c r="D45" s="15"/>
      <c r="E45" s="15"/>
      <c r="F45" s="15"/>
      <c r="G45" s="20"/>
      <c r="H45" s="21"/>
      <c r="I45" s="22"/>
      <c r="J45" s="15"/>
      <c r="K45" s="15"/>
      <c r="L45" s="15"/>
      <c r="M45" s="15"/>
      <c r="N45" s="15"/>
      <c r="O45" s="15"/>
      <c r="P45" s="15"/>
      <c r="Q45" s="347"/>
      <c r="R45" s="347"/>
      <c r="S45" s="347"/>
      <c r="T45" s="348"/>
      <c r="V45" s="15" t="s">
        <v>22</v>
      </c>
      <c r="W45" s="15"/>
      <c r="X45" s="15"/>
      <c r="Y45" s="15"/>
      <c r="Z45" s="15"/>
      <c r="AA45" s="15"/>
      <c r="AB45" s="20"/>
      <c r="AC45" s="21"/>
      <c r="AD45" s="22"/>
      <c r="AE45" s="15"/>
      <c r="AF45" s="15"/>
      <c r="AG45" s="15"/>
      <c r="AH45" s="15"/>
      <c r="AI45" s="15"/>
      <c r="AJ45" s="15"/>
      <c r="AK45" s="15"/>
      <c r="AL45" s="349"/>
      <c r="AM45" s="349"/>
      <c r="AN45" s="349"/>
      <c r="AO45" s="15"/>
      <c r="AP45" s="19"/>
    </row>
    <row r="46" spans="1:42" s="18" customFormat="1" ht="11.25" x14ac:dyDescent="0.2">
      <c r="A46" s="15"/>
      <c r="B46" s="15"/>
      <c r="C46" s="15"/>
      <c r="D46" s="15"/>
      <c r="E46" s="15"/>
      <c r="F46" s="15"/>
      <c r="G46" s="23"/>
      <c r="H46" s="21"/>
      <c r="I46" s="15"/>
      <c r="J46" s="15"/>
      <c r="K46" s="15"/>
      <c r="L46" s="15"/>
      <c r="M46" s="15"/>
      <c r="N46" s="15"/>
      <c r="O46" s="15"/>
      <c r="P46" s="15"/>
      <c r="Q46" s="343"/>
      <c r="R46" s="344"/>
      <c r="S46" s="15"/>
      <c r="T46" s="17"/>
      <c r="V46" s="15"/>
      <c r="W46" s="15"/>
      <c r="X46" s="15"/>
      <c r="Y46" s="15"/>
      <c r="Z46" s="15"/>
      <c r="AA46" s="15"/>
      <c r="AB46" s="23"/>
      <c r="AC46" s="21"/>
      <c r="AD46" s="15"/>
      <c r="AE46" s="15"/>
      <c r="AF46" s="15"/>
      <c r="AG46" s="15"/>
      <c r="AH46" s="15"/>
      <c r="AI46" s="15"/>
      <c r="AJ46" s="15"/>
      <c r="AK46" s="15"/>
      <c r="AL46" s="343"/>
      <c r="AM46" s="344"/>
      <c r="AN46" s="15"/>
      <c r="AO46" s="15"/>
      <c r="AP46" s="19"/>
    </row>
    <row r="47" spans="1:42" s="26" customFormat="1" x14ac:dyDescent="0.2">
      <c r="A47" s="345"/>
      <c r="B47" s="345"/>
      <c r="C47" s="345"/>
      <c r="D47" s="345"/>
      <c r="E47" s="345"/>
      <c r="F47" s="345"/>
      <c r="G47" s="345"/>
      <c r="H47" s="345"/>
      <c r="I47" s="345"/>
      <c r="J47" s="24" t="s">
        <v>5</v>
      </c>
      <c r="K47" s="345"/>
      <c r="L47" s="345"/>
      <c r="M47" s="345"/>
      <c r="N47" s="345"/>
      <c r="O47" s="345"/>
      <c r="P47" s="345"/>
      <c r="Q47" s="345"/>
      <c r="R47" s="345"/>
      <c r="S47" s="345"/>
      <c r="T47" s="25"/>
      <c r="V47" s="345"/>
      <c r="W47" s="345"/>
      <c r="X47" s="345"/>
      <c r="Y47" s="345"/>
      <c r="Z47" s="345"/>
      <c r="AA47" s="345"/>
      <c r="AB47" s="345"/>
      <c r="AC47" s="345"/>
      <c r="AD47" s="345"/>
      <c r="AE47" s="24" t="s">
        <v>5</v>
      </c>
      <c r="AF47" s="345"/>
      <c r="AG47" s="345"/>
      <c r="AH47" s="345"/>
      <c r="AI47" s="345"/>
      <c r="AJ47" s="345"/>
      <c r="AK47" s="345"/>
      <c r="AL47" s="345"/>
      <c r="AM47" s="345"/>
      <c r="AN47" s="345"/>
      <c r="AO47" s="24"/>
      <c r="AP47" s="27"/>
    </row>
    <row r="48" spans="1:42" s="30" customFormat="1" ht="12" x14ac:dyDescent="0.2">
      <c r="A48" s="340"/>
      <c r="B48" s="340"/>
      <c r="C48" s="340"/>
      <c r="D48" s="340"/>
      <c r="E48" s="340"/>
      <c r="F48" s="340"/>
      <c r="G48" s="340"/>
      <c r="H48" s="340"/>
      <c r="I48" s="340"/>
      <c r="J48" s="28"/>
      <c r="K48" s="340"/>
      <c r="L48" s="340"/>
      <c r="M48" s="340"/>
      <c r="N48" s="340"/>
      <c r="O48" s="340"/>
      <c r="P48" s="340"/>
      <c r="Q48" s="340"/>
      <c r="R48" s="340"/>
      <c r="S48" s="340"/>
      <c r="T48" s="29"/>
      <c r="V48" s="340"/>
      <c r="W48" s="340"/>
      <c r="X48" s="340"/>
      <c r="Y48" s="340"/>
      <c r="Z48" s="340"/>
      <c r="AA48" s="340"/>
      <c r="AB48" s="340"/>
      <c r="AC48" s="340"/>
      <c r="AD48" s="340"/>
      <c r="AE48" s="28"/>
      <c r="AF48" s="340"/>
      <c r="AG48" s="340"/>
      <c r="AH48" s="340"/>
      <c r="AI48" s="340"/>
      <c r="AJ48" s="340"/>
      <c r="AK48" s="340"/>
      <c r="AL48" s="340"/>
      <c r="AM48" s="340"/>
      <c r="AN48" s="340"/>
      <c r="AO48" s="28"/>
      <c r="AP48" s="31"/>
    </row>
    <row r="49" spans="1:42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3"/>
      <c r="K49" s="32"/>
      <c r="L49" s="32"/>
      <c r="M49" s="32"/>
      <c r="N49" s="32"/>
      <c r="O49" s="32"/>
      <c r="P49" s="32"/>
      <c r="Q49" s="34"/>
      <c r="R49" s="32"/>
      <c r="S49" s="32"/>
      <c r="V49" s="32"/>
      <c r="W49" s="32"/>
      <c r="X49" s="32"/>
      <c r="Y49" s="32"/>
      <c r="Z49" s="32"/>
      <c r="AA49" s="32"/>
      <c r="AB49" s="32"/>
      <c r="AC49" s="32"/>
      <c r="AD49" s="32"/>
      <c r="AE49" s="33"/>
      <c r="AF49" s="32"/>
      <c r="AG49" s="32"/>
      <c r="AH49" s="32"/>
      <c r="AI49" s="32"/>
      <c r="AJ49" s="32"/>
      <c r="AK49" s="32"/>
      <c r="AL49" s="34"/>
      <c r="AM49" s="32"/>
      <c r="AN49" s="32"/>
      <c r="AP49" s="37"/>
    </row>
    <row r="50" spans="1:42" s="4" customFormat="1" ht="9.75" x14ac:dyDescent="0.2">
      <c r="A50" s="38"/>
      <c r="B50" s="11" t="s">
        <v>6</v>
      </c>
      <c r="C50" s="11"/>
      <c r="D50" s="11" t="s">
        <v>7</v>
      </c>
      <c r="E50" s="11"/>
      <c r="F50" s="11" t="s">
        <v>23</v>
      </c>
      <c r="G50" s="11"/>
      <c r="H50" s="11" t="s">
        <v>24</v>
      </c>
      <c r="I50" s="11"/>
      <c r="J50" s="39"/>
      <c r="K50" s="11"/>
      <c r="L50" s="11" t="s">
        <v>6</v>
      </c>
      <c r="M50" s="11"/>
      <c r="N50" s="11" t="s">
        <v>7</v>
      </c>
      <c r="O50" s="11"/>
      <c r="P50" s="11" t="s">
        <v>25</v>
      </c>
      <c r="Q50" s="40"/>
      <c r="R50" s="11" t="s">
        <v>24</v>
      </c>
      <c r="S50" s="38"/>
      <c r="T50" s="5"/>
      <c r="V50" s="38"/>
      <c r="W50" s="11" t="s">
        <v>6</v>
      </c>
      <c r="X50" s="11"/>
      <c r="Y50" s="11" t="s">
        <v>7</v>
      </c>
      <c r="Z50" s="11"/>
      <c r="AA50" s="11" t="s">
        <v>25</v>
      </c>
      <c r="AB50" s="11"/>
      <c r="AC50" s="11" t="s">
        <v>24</v>
      </c>
      <c r="AD50" s="11"/>
      <c r="AE50" s="39"/>
      <c r="AF50" s="11"/>
      <c r="AG50" s="11" t="s">
        <v>6</v>
      </c>
      <c r="AH50" s="11"/>
      <c r="AI50" s="11" t="s">
        <v>7</v>
      </c>
      <c r="AJ50" s="11"/>
      <c r="AK50" s="11" t="s">
        <v>25</v>
      </c>
      <c r="AL50" s="40"/>
      <c r="AM50" s="11" t="s">
        <v>24</v>
      </c>
      <c r="AN50" s="38"/>
      <c r="AO50" s="6"/>
      <c r="AP50" s="41"/>
    </row>
    <row r="51" spans="1:42" s="4" customFormat="1" ht="9.75" x14ac:dyDescent="0.2">
      <c r="A51" s="38"/>
      <c r="B51" s="42"/>
      <c r="C51" s="11"/>
      <c r="D51" s="42"/>
      <c r="E51" s="11"/>
      <c r="F51" s="42"/>
      <c r="G51" s="11"/>
      <c r="H51" s="42"/>
      <c r="I51" s="11"/>
      <c r="J51" s="39"/>
      <c r="K51" s="11"/>
      <c r="L51" s="42"/>
      <c r="M51" s="11"/>
      <c r="N51" s="42"/>
      <c r="O51" s="11"/>
      <c r="P51" s="42"/>
      <c r="Q51" s="40"/>
      <c r="R51" s="42"/>
      <c r="S51" s="38"/>
      <c r="T51" s="5"/>
      <c r="V51" s="38"/>
      <c r="W51" s="42"/>
      <c r="X51" s="11"/>
      <c r="Y51" s="42"/>
      <c r="Z51" s="11"/>
      <c r="AA51" s="42"/>
      <c r="AB51" s="11"/>
      <c r="AC51" s="42"/>
      <c r="AD51" s="11"/>
      <c r="AE51" s="39"/>
      <c r="AF51" s="11"/>
      <c r="AG51" s="42"/>
      <c r="AH51" s="11"/>
      <c r="AI51" s="42"/>
      <c r="AJ51" s="11"/>
      <c r="AK51" s="42"/>
      <c r="AL51" s="40"/>
      <c r="AM51" s="42"/>
      <c r="AN51" s="38"/>
      <c r="AO51" s="6"/>
      <c r="AP51" s="41"/>
    </row>
    <row r="52" spans="1:42" s="18" customFormat="1" ht="11.25" x14ac:dyDescent="0.2">
      <c r="A52" s="43"/>
      <c r="B52" s="43"/>
      <c r="C52" s="43"/>
      <c r="D52" s="43"/>
      <c r="E52" s="43"/>
      <c r="F52" s="43"/>
      <c r="G52" s="43"/>
      <c r="H52" s="43"/>
      <c r="I52" s="43"/>
      <c r="J52" s="16"/>
      <c r="K52" s="43"/>
      <c r="L52" s="43"/>
      <c r="M52" s="43"/>
      <c r="N52" s="43"/>
      <c r="O52" s="43"/>
      <c r="P52" s="43"/>
      <c r="Q52" s="23"/>
      <c r="R52" s="43"/>
      <c r="S52" s="43"/>
      <c r="T52" s="17"/>
      <c r="V52" s="43"/>
      <c r="W52" s="43"/>
      <c r="X52" s="43"/>
      <c r="Y52" s="43"/>
      <c r="Z52" s="43"/>
      <c r="AA52" s="43"/>
      <c r="AB52" s="43"/>
      <c r="AC52" s="43"/>
      <c r="AD52" s="43"/>
      <c r="AE52" s="16"/>
      <c r="AF52" s="43"/>
      <c r="AG52" s="43"/>
      <c r="AH52" s="43"/>
      <c r="AI52" s="43"/>
      <c r="AJ52" s="43"/>
      <c r="AK52" s="43"/>
      <c r="AL52" s="23"/>
      <c r="AM52" s="43"/>
      <c r="AN52" s="43"/>
      <c r="AO52" s="15"/>
      <c r="AP52" s="19"/>
    </row>
    <row r="53" spans="1:42" s="50" customFormat="1" ht="15.75" x14ac:dyDescent="0.25">
      <c r="B53" s="44"/>
      <c r="C53" s="44"/>
      <c r="D53" s="44" t="s">
        <v>26</v>
      </c>
      <c r="E53" s="44"/>
      <c r="F53" s="44"/>
      <c r="G53" s="44"/>
      <c r="H53" s="341"/>
      <c r="I53" s="341"/>
      <c r="J53" s="46" t="s">
        <v>8</v>
      </c>
      <c r="K53" s="47"/>
      <c r="L53" s="45"/>
      <c r="M53" s="44"/>
      <c r="N53" s="44"/>
      <c r="O53" s="44"/>
      <c r="P53" s="44"/>
      <c r="Q53" s="48"/>
      <c r="R53" s="44"/>
      <c r="S53" s="44"/>
      <c r="T53" s="49"/>
      <c r="W53" s="44"/>
      <c r="X53" s="44"/>
      <c r="Y53" s="44" t="s">
        <v>26</v>
      </c>
      <c r="Z53" s="44"/>
      <c r="AA53" s="44"/>
      <c r="AB53" s="44"/>
      <c r="AC53" s="341"/>
      <c r="AD53" s="341"/>
      <c r="AE53" s="46" t="s">
        <v>8</v>
      </c>
      <c r="AF53" s="47"/>
      <c r="AG53" s="45"/>
      <c r="AH53" s="44"/>
      <c r="AI53" s="44"/>
      <c r="AJ53" s="44"/>
      <c r="AK53" s="44"/>
      <c r="AL53" s="48"/>
      <c r="AM53" s="44"/>
      <c r="AN53" s="44"/>
      <c r="AO53" s="44"/>
      <c r="AP53" s="51"/>
    </row>
    <row r="54" spans="1:42" s="50" customFormat="1" ht="15.75" x14ac:dyDescent="0.25">
      <c r="B54" s="44"/>
      <c r="C54" s="44"/>
      <c r="D54" s="44" t="s">
        <v>27</v>
      </c>
      <c r="E54" s="44"/>
      <c r="F54" s="44"/>
      <c r="G54" s="44"/>
      <c r="H54" s="47"/>
      <c r="I54" s="45"/>
      <c r="J54" s="46" t="s">
        <v>8</v>
      </c>
      <c r="K54" s="47"/>
      <c r="L54" s="45"/>
      <c r="M54" s="44"/>
      <c r="N54" s="44"/>
      <c r="O54" s="44"/>
      <c r="P54" s="44"/>
      <c r="Q54" s="48"/>
      <c r="R54" s="44"/>
      <c r="S54" s="44"/>
      <c r="T54" s="49"/>
      <c r="W54" s="44"/>
      <c r="X54" s="44"/>
      <c r="Y54" s="44" t="s">
        <v>27</v>
      </c>
      <c r="Z54" s="44"/>
      <c r="AA54" s="44"/>
      <c r="AB54" s="44"/>
      <c r="AC54" s="47"/>
      <c r="AD54" s="45"/>
      <c r="AE54" s="46" t="s">
        <v>8</v>
      </c>
      <c r="AF54" s="47"/>
      <c r="AG54" s="45"/>
      <c r="AH54" s="44"/>
      <c r="AI54" s="44"/>
      <c r="AJ54" s="44"/>
      <c r="AK54" s="44"/>
      <c r="AL54" s="48"/>
      <c r="AM54" s="44"/>
      <c r="AN54" s="44"/>
      <c r="AO54" s="44"/>
      <c r="AP54" s="51"/>
    </row>
    <row r="55" spans="1:42" s="50" customFormat="1" ht="15.75" x14ac:dyDescent="0.25">
      <c r="B55" s="44"/>
      <c r="C55" s="44"/>
      <c r="D55" s="44" t="s">
        <v>28</v>
      </c>
      <c r="E55" s="44"/>
      <c r="F55" s="44"/>
      <c r="G55" s="44"/>
      <c r="H55" s="47"/>
      <c r="I55" s="45"/>
      <c r="J55" s="46" t="s">
        <v>8</v>
      </c>
      <c r="K55" s="47"/>
      <c r="L55" s="45"/>
      <c r="M55" s="44"/>
      <c r="N55" s="44"/>
      <c r="O55" s="44"/>
      <c r="P55" s="44"/>
      <c r="Q55" s="48"/>
      <c r="R55" s="44"/>
      <c r="S55" s="44"/>
      <c r="T55" s="49"/>
      <c r="W55" s="44"/>
      <c r="X55" s="44"/>
      <c r="Y55" s="44" t="s">
        <v>28</v>
      </c>
      <c r="Z55" s="44"/>
      <c r="AA55" s="44"/>
      <c r="AB55" s="44"/>
      <c r="AC55" s="47"/>
      <c r="AD55" s="45"/>
      <c r="AE55" s="46" t="s">
        <v>8</v>
      </c>
      <c r="AF55" s="47"/>
      <c r="AG55" s="45"/>
      <c r="AH55" s="44"/>
      <c r="AI55" s="44"/>
      <c r="AJ55" s="44"/>
      <c r="AK55" s="44"/>
      <c r="AL55" s="48"/>
      <c r="AM55" s="44"/>
      <c r="AN55" s="44"/>
      <c r="AO55" s="44"/>
      <c r="AP55" s="51"/>
    </row>
    <row r="56" spans="1:42" s="50" customFormat="1" ht="15.75" x14ac:dyDescent="0.25">
      <c r="B56" s="44"/>
      <c r="C56" s="44"/>
      <c r="D56" s="44" t="s">
        <v>29</v>
      </c>
      <c r="E56" s="44"/>
      <c r="F56" s="44"/>
      <c r="G56" s="44"/>
      <c r="H56" s="47"/>
      <c r="I56" s="45"/>
      <c r="J56" s="46" t="s">
        <v>8</v>
      </c>
      <c r="K56" s="47"/>
      <c r="L56" s="45"/>
      <c r="M56" s="44"/>
      <c r="N56" s="44"/>
      <c r="O56" s="44"/>
      <c r="P56" s="44"/>
      <c r="Q56" s="48"/>
      <c r="R56" s="44"/>
      <c r="S56" s="44"/>
      <c r="T56" s="49"/>
      <c r="W56" s="44"/>
      <c r="X56" s="44"/>
      <c r="Y56" s="44" t="s">
        <v>29</v>
      </c>
      <c r="Z56" s="44"/>
      <c r="AA56" s="44"/>
      <c r="AB56" s="44"/>
      <c r="AC56" s="47"/>
      <c r="AD56" s="45"/>
      <c r="AE56" s="46" t="s">
        <v>8</v>
      </c>
      <c r="AF56" s="47"/>
      <c r="AG56" s="45"/>
      <c r="AH56" s="44"/>
      <c r="AI56" s="44"/>
      <c r="AJ56" s="44"/>
      <c r="AK56" s="44"/>
      <c r="AL56" s="48"/>
      <c r="AM56" s="44"/>
      <c r="AN56" s="44"/>
      <c r="AO56" s="44"/>
      <c r="AP56" s="51"/>
    </row>
    <row r="57" spans="1:42" s="50" customFormat="1" ht="15.75" x14ac:dyDescent="0.25">
      <c r="B57" s="44"/>
      <c r="C57" s="44"/>
      <c r="D57" s="44" t="s">
        <v>30</v>
      </c>
      <c r="E57" s="44"/>
      <c r="F57" s="44"/>
      <c r="G57" s="44"/>
      <c r="H57" s="47"/>
      <c r="I57" s="45"/>
      <c r="J57" s="46" t="s">
        <v>8</v>
      </c>
      <c r="K57" s="47"/>
      <c r="L57" s="45"/>
      <c r="M57" s="44"/>
      <c r="N57" s="44"/>
      <c r="O57" s="44"/>
      <c r="P57" s="44"/>
      <c r="Q57" s="48"/>
      <c r="R57" s="44"/>
      <c r="S57" s="44"/>
      <c r="T57" s="49"/>
      <c r="W57" s="44"/>
      <c r="X57" s="44"/>
      <c r="Y57" s="44" t="s">
        <v>30</v>
      </c>
      <c r="Z57" s="44"/>
      <c r="AA57" s="44"/>
      <c r="AB57" s="44"/>
      <c r="AC57" s="47"/>
      <c r="AD57" s="45"/>
      <c r="AE57" s="46" t="s">
        <v>8</v>
      </c>
      <c r="AF57" s="47"/>
      <c r="AG57" s="45"/>
      <c r="AH57" s="44"/>
      <c r="AI57" s="44"/>
      <c r="AJ57" s="44"/>
      <c r="AK57" s="44"/>
      <c r="AL57" s="48"/>
      <c r="AM57" s="44"/>
      <c r="AN57" s="44"/>
      <c r="AO57" s="44"/>
      <c r="AP57" s="51"/>
    </row>
    <row r="58" spans="1:42" s="50" customFormat="1" ht="15.75" x14ac:dyDescent="0.25">
      <c r="B58" s="44"/>
      <c r="C58" s="44"/>
      <c r="D58" s="44"/>
      <c r="E58" s="44"/>
      <c r="F58" s="44"/>
      <c r="G58" s="44"/>
      <c r="H58" s="44"/>
      <c r="I58" s="46"/>
      <c r="J58" s="46"/>
      <c r="K58" s="44"/>
      <c r="L58" s="46"/>
      <c r="M58" s="44"/>
      <c r="N58" s="44"/>
      <c r="O58" s="44"/>
      <c r="P58" s="44"/>
      <c r="Q58" s="48"/>
      <c r="R58" s="44"/>
      <c r="S58" s="44"/>
      <c r="T58" s="49"/>
      <c r="W58" s="44"/>
      <c r="X58" s="44"/>
      <c r="Y58" s="44"/>
      <c r="Z58" s="44"/>
      <c r="AA58" s="44"/>
      <c r="AB58" s="44"/>
      <c r="AC58" s="44"/>
      <c r="AD58" s="46"/>
      <c r="AE58" s="46"/>
      <c r="AF58" s="44"/>
      <c r="AG58" s="46"/>
      <c r="AH58" s="44"/>
      <c r="AI58" s="44"/>
      <c r="AJ58" s="44"/>
      <c r="AK58" s="44"/>
      <c r="AL58" s="48"/>
      <c r="AM58" s="44"/>
      <c r="AN58" s="44"/>
      <c r="AO58" s="44"/>
      <c r="AP58" s="51"/>
    </row>
    <row r="59" spans="1:42" s="44" customFormat="1" ht="15.75" x14ac:dyDescent="0.25">
      <c r="I59" s="46"/>
      <c r="J59" s="46"/>
      <c r="L59" s="46"/>
      <c r="Q59" s="48"/>
      <c r="T59" s="49"/>
      <c r="AD59" s="46"/>
      <c r="AE59" s="46"/>
      <c r="AG59" s="46"/>
      <c r="AL59" s="48"/>
      <c r="AP59" s="51"/>
    </row>
    <row r="60" spans="1:42" s="57" customFormat="1" ht="15.75" thickBot="1" x14ac:dyDescent="0.3">
      <c r="B60" s="53"/>
      <c r="C60" s="52" t="s">
        <v>31</v>
      </c>
      <c r="D60" s="53"/>
      <c r="E60" s="53"/>
      <c r="F60" s="53"/>
      <c r="G60" s="53"/>
      <c r="H60" s="68"/>
      <c r="I60" s="69"/>
      <c r="J60" s="54" t="s">
        <v>8</v>
      </c>
      <c r="K60" s="68"/>
      <c r="L60" s="69"/>
      <c r="M60" s="53"/>
      <c r="N60" s="53"/>
      <c r="O60" s="53"/>
      <c r="P60" s="53"/>
      <c r="Q60" s="55"/>
      <c r="R60" s="53"/>
      <c r="S60" s="53"/>
      <c r="T60" s="56"/>
      <c r="W60" s="53"/>
      <c r="X60" s="52" t="s">
        <v>31</v>
      </c>
      <c r="Y60" s="53"/>
      <c r="Z60" s="53"/>
      <c r="AA60" s="53"/>
      <c r="AB60" s="53"/>
      <c r="AC60" s="68"/>
      <c r="AD60" s="69"/>
      <c r="AE60" s="54" t="s">
        <v>8</v>
      </c>
      <c r="AF60" s="68"/>
      <c r="AG60" s="69"/>
      <c r="AH60" s="53"/>
      <c r="AI60" s="53"/>
      <c r="AJ60" s="53"/>
      <c r="AK60" s="53"/>
      <c r="AL60" s="55"/>
      <c r="AM60" s="53"/>
      <c r="AN60" s="53"/>
      <c r="AO60" s="53"/>
      <c r="AP60" s="58"/>
    </row>
    <row r="61" spans="1:42" s="1" customFormat="1" ht="12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59"/>
      <c r="R61" s="2"/>
      <c r="S61" s="2"/>
      <c r="T61" s="60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59"/>
      <c r="AM61" s="2"/>
      <c r="AN61" s="2"/>
      <c r="AO61" s="2"/>
      <c r="AP61" s="61"/>
    </row>
    <row r="62" spans="1:42" x14ac:dyDescent="0.2">
      <c r="A62" s="36" t="s">
        <v>32</v>
      </c>
      <c r="B62" s="36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3"/>
      <c r="R62" s="62"/>
      <c r="S62" s="36"/>
      <c r="V62" s="36" t="s">
        <v>32</v>
      </c>
      <c r="W62" s="36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3"/>
      <c r="AM62" s="62"/>
      <c r="AN62" s="36"/>
      <c r="AP62" s="37"/>
    </row>
    <row r="63" spans="1:42" x14ac:dyDescent="0.2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3"/>
      <c r="R63" s="36"/>
      <c r="S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3"/>
      <c r="AM63" s="36"/>
      <c r="AN63" s="36"/>
      <c r="AP63" s="37"/>
    </row>
    <row r="64" spans="1:42" s="36" customFormat="1" x14ac:dyDescent="0.2">
      <c r="A64" s="14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6"/>
      <c r="R64" s="15"/>
      <c r="S64" s="15"/>
      <c r="T64" s="17"/>
      <c r="U64" s="18"/>
      <c r="V64" s="14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6"/>
      <c r="AM64" s="15"/>
      <c r="AN64" s="15"/>
      <c r="AP64" s="67"/>
    </row>
    <row r="65" spans="1:41" x14ac:dyDescent="0.2">
      <c r="A65" s="14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6"/>
      <c r="R65" s="15"/>
      <c r="S65" s="15"/>
      <c r="T65" s="17"/>
      <c r="U65" s="18"/>
      <c r="V65" s="14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6"/>
      <c r="AM65" s="15"/>
      <c r="AN65" s="15"/>
    </row>
    <row r="66" spans="1:41" x14ac:dyDescent="0.2">
      <c r="A66" s="15" t="s">
        <v>22</v>
      </c>
      <c r="B66" s="15"/>
      <c r="C66" s="15"/>
      <c r="D66" s="15"/>
      <c r="E66" s="15"/>
      <c r="F66" s="15"/>
      <c r="G66" s="20"/>
      <c r="H66" s="21"/>
      <c r="I66" s="22"/>
      <c r="J66" s="15"/>
      <c r="K66" s="15"/>
      <c r="L66" s="15"/>
      <c r="M66" s="15"/>
      <c r="N66" s="15"/>
      <c r="O66" s="15"/>
      <c r="P66" s="15"/>
      <c r="Q66" s="347"/>
      <c r="R66" s="347"/>
      <c r="S66" s="347"/>
      <c r="T66" s="348"/>
      <c r="U66" s="18"/>
      <c r="V66" s="15" t="s">
        <v>22</v>
      </c>
      <c r="W66" s="15"/>
      <c r="X66" s="15"/>
      <c r="Y66" s="15"/>
      <c r="Z66" s="15"/>
      <c r="AA66" s="15"/>
      <c r="AB66" s="20"/>
      <c r="AC66" s="21"/>
      <c r="AD66" s="22"/>
      <c r="AE66" s="15"/>
      <c r="AF66" s="15"/>
      <c r="AG66" s="15"/>
      <c r="AH66" s="15"/>
      <c r="AI66" s="15"/>
      <c r="AJ66" s="15"/>
      <c r="AK66" s="15"/>
      <c r="AL66" s="349"/>
      <c r="AM66" s="349"/>
      <c r="AN66" s="349"/>
    </row>
    <row r="67" spans="1:41" x14ac:dyDescent="0.2">
      <c r="A67" s="15"/>
      <c r="B67" s="15"/>
      <c r="C67" s="15"/>
      <c r="D67" s="15"/>
      <c r="E67" s="15"/>
      <c r="F67" s="15"/>
      <c r="G67" s="23"/>
      <c r="H67" s="21"/>
      <c r="I67" s="15"/>
      <c r="J67" s="15"/>
      <c r="K67" s="15"/>
      <c r="L67" s="15"/>
      <c r="M67" s="15"/>
      <c r="N67" s="15"/>
      <c r="O67" s="15"/>
      <c r="P67" s="15"/>
      <c r="Q67" s="343"/>
      <c r="R67" s="344"/>
      <c r="S67" s="15"/>
      <c r="T67" s="17"/>
      <c r="U67" s="18"/>
      <c r="V67" s="15"/>
      <c r="W67" s="15"/>
      <c r="X67" s="15"/>
      <c r="Y67" s="15"/>
      <c r="Z67" s="15"/>
      <c r="AA67" s="15"/>
      <c r="AB67" s="23"/>
      <c r="AC67" s="21"/>
      <c r="AD67" s="15"/>
      <c r="AE67" s="15"/>
      <c r="AF67" s="15"/>
      <c r="AG67" s="15"/>
      <c r="AH67" s="15"/>
      <c r="AI67" s="15"/>
      <c r="AJ67" s="15"/>
      <c r="AK67" s="15"/>
      <c r="AL67" s="343"/>
      <c r="AM67" s="344"/>
      <c r="AN67" s="15"/>
    </row>
    <row r="68" spans="1:41" x14ac:dyDescent="0.2">
      <c r="A68" s="345"/>
      <c r="B68" s="345"/>
      <c r="C68" s="345"/>
      <c r="D68" s="345"/>
      <c r="E68" s="345"/>
      <c r="F68" s="345"/>
      <c r="G68" s="345"/>
      <c r="H68" s="345"/>
      <c r="I68" s="345"/>
      <c r="J68" s="24" t="s">
        <v>5</v>
      </c>
      <c r="K68" s="345"/>
      <c r="L68" s="345"/>
      <c r="M68" s="345"/>
      <c r="N68" s="345"/>
      <c r="O68" s="345"/>
      <c r="P68" s="345"/>
      <c r="Q68" s="345"/>
      <c r="R68" s="345"/>
      <c r="S68" s="345"/>
      <c r="T68" s="25"/>
      <c r="U68" s="26"/>
      <c r="V68" s="345"/>
      <c r="W68" s="345"/>
      <c r="X68" s="345"/>
      <c r="Y68" s="345"/>
      <c r="Z68" s="345"/>
      <c r="AA68" s="345"/>
      <c r="AB68" s="345"/>
      <c r="AC68" s="345"/>
      <c r="AD68" s="345"/>
      <c r="AE68" s="24" t="s">
        <v>5</v>
      </c>
      <c r="AF68" s="345"/>
      <c r="AG68" s="345"/>
      <c r="AH68" s="345"/>
      <c r="AI68" s="345"/>
      <c r="AJ68" s="345"/>
      <c r="AK68" s="345"/>
      <c r="AL68" s="345"/>
      <c r="AM68" s="345"/>
      <c r="AN68" s="345"/>
    </row>
    <row r="69" spans="1:41" x14ac:dyDescent="0.2">
      <c r="A69" s="340"/>
      <c r="B69" s="340"/>
      <c r="C69" s="340"/>
      <c r="D69" s="340"/>
      <c r="E69" s="340"/>
      <c r="F69" s="340"/>
      <c r="G69" s="340"/>
      <c r="H69" s="340"/>
      <c r="I69" s="340"/>
      <c r="J69" s="28"/>
      <c r="K69" s="340"/>
      <c r="L69" s="340"/>
      <c r="M69" s="340"/>
      <c r="N69" s="340"/>
      <c r="O69" s="340"/>
      <c r="P69" s="340"/>
      <c r="Q69" s="340"/>
      <c r="R69" s="340"/>
      <c r="S69" s="340"/>
      <c r="T69" s="29"/>
      <c r="U69" s="30"/>
      <c r="V69" s="340"/>
      <c r="W69" s="340"/>
      <c r="X69" s="340"/>
      <c r="Y69" s="340"/>
      <c r="Z69" s="340"/>
      <c r="AA69" s="340"/>
      <c r="AB69" s="340"/>
      <c r="AC69" s="340"/>
      <c r="AD69" s="340"/>
      <c r="AE69" s="28"/>
      <c r="AF69" s="340"/>
      <c r="AG69" s="340"/>
      <c r="AH69" s="340"/>
      <c r="AI69" s="340"/>
      <c r="AJ69" s="340"/>
      <c r="AK69" s="340"/>
      <c r="AL69" s="340"/>
      <c r="AM69" s="340"/>
      <c r="AN69" s="340"/>
    </row>
    <row r="70" spans="1:4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3"/>
      <c r="K70" s="32"/>
      <c r="L70" s="32"/>
      <c r="M70" s="32"/>
      <c r="N70" s="32"/>
      <c r="O70" s="32"/>
      <c r="P70" s="32"/>
      <c r="Q70" s="34"/>
      <c r="R70" s="32"/>
      <c r="S70" s="32"/>
      <c r="V70" s="32"/>
      <c r="W70" s="32"/>
      <c r="X70" s="32"/>
      <c r="Y70" s="32"/>
      <c r="Z70" s="32"/>
      <c r="AA70" s="32"/>
      <c r="AB70" s="32"/>
      <c r="AC70" s="32"/>
      <c r="AD70" s="32"/>
      <c r="AE70" s="33"/>
      <c r="AF70" s="32"/>
      <c r="AG70" s="32"/>
      <c r="AH70" s="32"/>
      <c r="AI70" s="32"/>
      <c r="AJ70" s="32"/>
      <c r="AK70" s="32"/>
      <c r="AL70" s="34"/>
      <c r="AM70" s="32"/>
      <c r="AN70" s="32"/>
    </row>
    <row r="71" spans="1:41" x14ac:dyDescent="0.2">
      <c r="A71" s="38"/>
      <c r="B71" s="11" t="s">
        <v>6</v>
      </c>
      <c r="C71" s="11"/>
      <c r="D71" s="11" t="s">
        <v>7</v>
      </c>
      <c r="E71" s="11"/>
      <c r="F71" s="11" t="s">
        <v>23</v>
      </c>
      <c r="G71" s="11"/>
      <c r="H71" s="11" t="s">
        <v>24</v>
      </c>
      <c r="I71" s="11"/>
      <c r="J71" s="39"/>
      <c r="K71" s="11"/>
      <c r="L71" s="11" t="s">
        <v>6</v>
      </c>
      <c r="M71" s="11"/>
      <c r="N71" s="11" t="s">
        <v>7</v>
      </c>
      <c r="O71" s="11"/>
      <c r="P71" s="11" t="s">
        <v>25</v>
      </c>
      <c r="Q71" s="40"/>
      <c r="R71" s="11" t="s">
        <v>24</v>
      </c>
      <c r="S71" s="38"/>
      <c r="T71" s="5"/>
      <c r="U71" s="4"/>
      <c r="V71" s="38"/>
      <c r="W71" s="11" t="s">
        <v>6</v>
      </c>
      <c r="X71" s="11"/>
      <c r="Y71" s="11" t="s">
        <v>7</v>
      </c>
      <c r="Z71" s="11"/>
      <c r="AA71" s="11" t="s">
        <v>25</v>
      </c>
      <c r="AB71" s="11"/>
      <c r="AC71" s="11" t="s">
        <v>24</v>
      </c>
      <c r="AD71" s="11"/>
      <c r="AE71" s="39"/>
      <c r="AF71" s="11"/>
      <c r="AG71" s="11" t="s">
        <v>6</v>
      </c>
      <c r="AH71" s="11"/>
      <c r="AI71" s="11" t="s">
        <v>7</v>
      </c>
      <c r="AJ71" s="11"/>
      <c r="AK71" s="11" t="s">
        <v>25</v>
      </c>
      <c r="AL71" s="40"/>
      <c r="AM71" s="11" t="s">
        <v>24</v>
      </c>
      <c r="AN71" s="38"/>
    </row>
    <row r="72" spans="1:41" x14ac:dyDescent="0.2">
      <c r="A72" s="38"/>
      <c r="B72" s="42"/>
      <c r="C72" s="11"/>
      <c r="D72" s="42"/>
      <c r="E72" s="11"/>
      <c r="F72" s="42"/>
      <c r="G72" s="11"/>
      <c r="H72" s="42"/>
      <c r="I72" s="11"/>
      <c r="J72" s="39"/>
      <c r="K72" s="11"/>
      <c r="L72" s="42"/>
      <c r="M72" s="11"/>
      <c r="N72" s="42"/>
      <c r="O72" s="11"/>
      <c r="P72" s="42"/>
      <c r="Q72" s="40"/>
      <c r="R72" s="42"/>
      <c r="S72" s="38"/>
      <c r="T72" s="5"/>
      <c r="U72" s="4"/>
      <c r="V72" s="38"/>
      <c r="W72" s="42"/>
      <c r="X72" s="11"/>
      <c r="Y72" s="42"/>
      <c r="Z72" s="11"/>
      <c r="AA72" s="42"/>
      <c r="AB72" s="11"/>
      <c r="AC72" s="42"/>
      <c r="AD72" s="11"/>
      <c r="AE72" s="39"/>
      <c r="AF72" s="11"/>
      <c r="AG72" s="42"/>
      <c r="AH72" s="11"/>
      <c r="AI72" s="42"/>
      <c r="AJ72" s="11"/>
      <c r="AK72" s="42"/>
      <c r="AL72" s="40"/>
      <c r="AM72" s="42"/>
      <c r="AN72" s="38"/>
    </row>
    <row r="73" spans="1:41" x14ac:dyDescent="0.2">
      <c r="A73" s="43"/>
      <c r="B73" s="43"/>
      <c r="C73" s="43"/>
      <c r="D73" s="43"/>
      <c r="E73" s="43"/>
      <c r="F73" s="43"/>
      <c r="G73" s="43"/>
      <c r="H73" s="43"/>
      <c r="I73" s="43"/>
      <c r="J73" s="16"/>
      <c r="K73" s="43"/>
      <c r="L73" s="43"/>
      <c r="M73" s="43"/>
      <c r="N73" s="43"/>
      <c r="O73" s="43"/>
      <c r="P73" s="43"/>
      <c r="Q73" s="23"/>
      <c r="R73" s="43"/>
      <c r="S73" s="43"/>
      <c r="T73" s="17"/>
      <c r="U73" s="18"/>
      <c r="V73" s="43"/>
      <c r="W73" s="43"/>
      <c r="X73" s="43"/>
      <c r="Y73" s="43"/>
      <c r="Z73" s="43"/>
      <c r="AA73" s="43"/>
      <c r="AB73" s="43"/>
      <c r="AC73" s="43"/>
      <c r="AD73" s="43"/>
      <c r="AE73" s="16"/>
      <c r="AF73" s="43"/>
      <c r="AG73" s="43"/>
      <c r="AH73" s="43"/>
      <c r="AI73" s="43"/>
      <c r="AJ73" s="43"/>
      <c r="AK73" s="43"/>
      <c r="AL73" s="23"/>
      <c r="AM73" s="43"/>
      <c r="AN73" s="43"/>
    </row>
    <row r="74" spans="1:41" ht="15" x14ac:dyDescent="0.2">
      <c r="A74" s="50"/>
      <c r="B74" s="44"/>
      <c r="C74" s="44"/>
      <c r="D74" s="44" t="s">
        <v>26</v>
      </c>
      <c r="E74" s="44"/>
      <c r="F74" s="44"/>
      <c r="G74" s="44"/>
      <c r="H74" s="341"/>
      <c r="I74" s="341"/>
      <c r="J74" s="46" t="s">
        <v>8</v>
      </c>
      <c r="K74" s="47"/>
      <c r="L74" s="45"/>
      <c r="M74" s="44"/>
      <c r="N74" s="44"/>
      <c r="O74" s="44"/>
      <c r="P74" s="44"/>
      <c r="Q74" s="48"/>
      <c r="R74" s="44"/>
      <c r="S74" s="44"/>
      <c r="T74" s="49"/>
      <c r="U74" s="50"/>
      <c r="V74" s="50"/>
      <c r="W74" s="44"/>
      <c r="X74" s="44"/>
      <c r="Y74" s="44" t="s">
        <v>26</v>
      </c>
      <c r="Z74" s="44"/>
      <c r="AA74" s="44"/>
      <c r="AB74" s="44"/>
      <c r="AC74" s="341"/>
      <c r="AD74" s="341"/>
      <c r="AE74" s="46" t="s">
        <v>8</v>
      </c>
      <c r="AF74" s="47"/>
      <c r="AG74" s="45"/>
      <c r="AH74" s="44"/>
      <c r="AI74" s="44"/>
      <c r="AJ74" s="44"/>
      <c r="AK74" s="44"/>
      <c r="AL74" s="48"/>
      <c r="AM74" s="44"/>
      <c r="AN74" s="44"/>
    </row>
    <row r="75" spans="1:41" ht="15" x14ac:dyDescent="0.2">
      <c r="A75" s="50"/>
      <c r="B75" s="44"/>
      <c r="C75" s="44"/>
      <c r="D75" s="44" t="s">
        <v>27</v>
      </c>
      <c r="E75" s="44"/>
      <c r="F75" s="44"/>
      <c r="G75" s="44"/>
      <c r="H75" s="47"/>
      <c r="I75" s="45"/>
      <c r="J75" s="46" t="s">
        <v>8</v>
      </c>
      <c r="K75" s="47"/>
      <c r="L75" s="45"/>
      <c r="M75" s="44"/>
      <c r="N75" s="44"/>
      <c r="O75" s="44"/>
      <c r="P75" s="44"/>
      <c r="Q75" s="48"/>
      <c r="R75" s="44"/>
      <c r="S75" s="44"/>
      <c r="T75" s="49"/>
      <c r="U75" s="50"/>
      <c r="V75" s="50"/>
      <c r="W75" s="44"/>
      <c r="X75" s="44"/>
      <c r="Y75" s="44" t="s">
        <v>27</v>
      </c>
      <c r="Z75" s="44"/>
      <c r="AA75" s="44"/>
      <c r="AB75" s="44"/>
      <c r="AC75" s="47"/>
      <c r="AD75" s="45"/>
      <c r="AE75" s="46" t="s">
        <v>8</v>
      </c>
      <c r="AF75" s="47"/>
      <c r="AG75" s="45"/>
      <c r="AH75" s="44"/>
      <c r="AI75" s="44"/>
      <c r="AJ75" s="44"/>
      <c r="AK75" s="44"/>
      <c r="AL75" s="48"/>
      <c r="AM75" s="44"/>
      <c r="AN75" s="44"/>
    </row>
    <row r="76" spans="1:41" ht="15" x14ac:dyDescent="0.2">
      <c r="A76" s="50"/>
      <c r="B76" s="44"/>
      <c r="C76" s="44"/>
      <c r="D76" s="44" t="s">
        <v>28</v>
      </c>
      <c r="E76" s="44"/>
      <c r="F76" s="44"/>
      <c r="G76" s="44"/>
      <c r="H76" s="47"/>
      <c r="I76" s="45"/>
      <c r="J76" s="46" t="s">
        <v>8</v>
      </c>
      <c r="K76" s="47"/>
      <c r="L76" s="45"/>
      <c r="M76" s="44"/>
      <c r="N76" s="44"/>
      <c r="O76" s="44"/>
      <c r="P76" s="44"/>
      <c r="Q76" s="48"/>
      <c r="R76" s="44"/>
      <c r="S76" s="44"/>
      <c r="T76" s="49"/>
      <c r="U76" s="50"/>
      <c r="V76" s="50"/>
      <c r="W76" s="44"/>
      <c r="X76" s="44"/>
      <c r="Y76" s="44" t="s">
        <v>28</v>
      </c>
      <c r="Z76" s="44"/>
      <c r="AA76" s="44"/>
      <c r="AB76" s="44"/>
      <c r="AC76" s="47"/>
      <c r="AD76" s="45"/>
      <c r="AE76" s="46" t="s">
        <v>8</v>
      </c>
      <c r="AF76" s="47"/>
      <c r="AG76" s="45"/>
      <c r="AH76" s="44"/>
      <c r="AI76" s="44"/>
      <c r="AJ76" s="44"/>
      <c r="AK76" s="44"/>
      <c r="AL76" s="48"/>
      <c r="AM76" s="44"/>
      <c r="AN76" s="44"/>
    </row>
    <row r="77" spans="1:41" ht="15" x14ac:dyDescent="0.2">
      <c r="A77" s="50"/>
      <c r="B77" s="44"/>
      <c r="C77" s="44"/>
      <c r="D77" s="44" t="s">
        <v>29</v>
      </c>
      <c r="E77" s="44"/>
      <c r="F77" s="44"/>
      <c r="G77" s="44"/>
      <c r="H77" s="47"/>
      <c r="I77" s="45"/>
      <c r="J77" s="46" t="s">
        <v>8</v>
      </c>
      <c r="K77" s="47"/>
      <c r="L77" s="45"/>
      <c r="M77" s="44"/>
      <c r="N77" s="44"/>
      <c r="O77" s="44"/>
      <c r="P77" s="44"/>
      <c r="Q77" s="48"/>
      <c r="R77" s="44"/>
      <c r="S77" s="44"/>
      <c r="T77" s="49"/>
      <c r="U77" s="50"/>
      <c r="V77" s="50"/>
      <c r="W77" s="44"/>
      <c r="X77" s="44"/>
      <c r="Y77" s="44" t="s">
        <v>29</v>
      </c>
      <c r="Z77" s="44"/>
      <c r="AA77" s="44"/>
      <c r="AB77" s="44"/>
      <c r="AC77" s="47"/>
      <c r="AD77" s="45"/>
      <c r="AE77" s="46" t="s">
        <v>8</v>
      </c>
      <c r="AF77" s="47"/>
      <c r="AG77" s="45"/>
      <c r="AH77" s="44"/>
      <c r="AI77" s="44"/>
      <c r="AJ77" s="44"/>
      <c r="AK77" s="44"/>
      <c r="AL77" s="48"/>
      <c r="AM77" s="44"/>
      <c r="AN77" s="44"/>
    </row>
    <row r="78" spans="1:41" ht="15" x14ac:dyDescent="0.2">
      <c r="A78" s="50"/>
      <c r="B78" s="44"/>
      <c r="C78" s="44"/>
      <c r="D78" s="44" t="s">
        <v>30</v>
      </c>
      <c r="E78" s="44"/>
      <c r="F78" s="44"/>
      <c r="G78" s="44"/>
      <c r="H78" s="47"/>
      <c r="I78" s="45"/>
      <c r="J78" s="46" t="s">
        <v>8</v>
      </c>
      <c r="K78" s="47"/>
      <c r="L78" s="45"/>
      <c r="M78" s="44"/>
      <c r="N78" s="44"/>
      <c r="O78" s="44"/>
      <c r="P78" s="44"/>
      <c r="Q78" s="48"/>
      <c r="R78" s="44"/>
      <c r="S78" s="44"/>
      <c r="T78" s="49"/>
      <c r="U78" s="50"/>
      <c r="V78" s="50"/>
      <c r="W78" s="44"/>
      <c r="X78" s="44"/>
      <c r="Y78" s="44" t="s">
        <v>30</v>
      </c>
      <c r="Z78" s="44"/>
      <c r="AA78" s="44"/>
      <c r="AB78" s="44"/>
      <c r="AC78" s="47"/>
      <c r="AD78" s="45"/>
      <c r="AE78" s="46" t="s">
        <v>8</v>
      </c>
      <c r="AF78" s="47"/>
      <c r="AG78" s="45"/>
      <c r="AH78" s="44"/>
      <c r="AI78" s="44"/>
      <c r="AJ78" s="44"/>
      <c r="AK78" s="44"/>
      <c r="AL78" s="48"/>
      <c r="AM78" s="44"/>
      <c r="AN78" s="44"/>
    </row>
    <row r="79" spans="1:41" ht="15" x14ac:dyDescent="0.2">
      <c r="A79" s="50"/>
      <c r="B79" s="44"/>
      <c r="C79" s="44"/>
      <c r="D79" s="44" t="s">
        <v>62</v>
      </c>
      <c r="E79" s="44"/>
      <c r="F79" s="44"/>
      <c r="G79" s="44"/>
      <c r="H79" s="47"/>
      <c r="I79" s="45"/>
      <c r="J79" s="46" t="s">
        <v>8</v>
      </c>
      <c r="K79" s="47"/>
      <c r="L79" s="45"/>
      <c r="M79" s="44"/>
      <c r="N79" s="44"/>
      <c r="O79" s="44"/>
      <c r="P79" s="44"/>
      <c r="Q79" s="48"/>
      <c r="R79" s="44"/>
      <c r="S79" s="44"/>
      <c r="T79" s="49"/>
      <c r="U79" s="50"/>
      <c r="V79" s="50"/>
      <c r="W79" s="44"/>
      <c r="X79" s="44"/>
      <c r="Y79" s="44" t="s">
        <v>62</v>
      </c>
      <c r="Z79" s="44"/>
      <c r="AA79" s="44"/>
      <c r="AB79" s="44"/>
      <c r="AC79" s="47"/>
      <c r="AD79" s="45"/>
      <c r="AE79" s="46" t="s">
        <v>8</v>
      </c>
      <c r="AF79" s="47"/>
      <c r="AG79" s="45"/>
      <c r="AH79" s="44"/>
      <c r="AI79" s="44"/>
      <c r="AJ79" s="44"/>
      <c r="AK79" s="44"/>
      <c r="AL79" s="48"/>
      <c r="AM79" s="44"/>
      <c r="AN79" s="44"/>
      <c r="AO79" s="44"/>
    </row>
    <row r="80" spans="1:41" ht="15" x14ac:dyDescent="0.2">
      <c r="A80" s="50"/>
      <c r="B80" s="44"/>
      <c r="C80" s="44"/>
      <c r="D80" s="44" t="s">
        <v>63</v>
      </c>
      <c r="E80" s="44"/>
      <c r="F80" s="44"/>
      <c r="G80" s="44"/>
      <c r="H80" s="47"/>
      <c r="I80" s="45"/>
      <c r="J80" s="46" t="s">
        <v>8</v>
      </c>
      <c r="K80" s="47"/>
      <c r="L80" s="45"/>
      <c r="M80" s="44"/>
      <c r="N80" s="44"/>
      <c r="O80" s="44"/>
      <c r="P80" s="44"/>
      <c r="Q80" s="48"/>
      <c r="R80" s="44"/>
      <c r="S80" s="44"/>
      <c r="T80" s="49"/>
      <c r="U80" s="50"/>
      <c r="V80" s="50"/>
      <c r="W80" s="44"/>
      <c r="X80" s="44"/>
      <c r="Y80" s="44" t="s">
        <v>63</v>
      </c>
      <c r="Z80" s="44"/>
      <c r="AA80" s="44"/>
      <c r="AB80" s="44"/>
      <c r="AC80" s="47"/>
      <c r="AD80" s="45"/>
      <c r="AE80" s="46" t="s">
        <v>8</v>
      </c>
      <c r="AF80" s="47"/>
      <c r="AG80" s="45"/>
      <c r="AH80" s="44"/>
      <c r="AI80" s="44"/>
      <c r="AJ80" s="44"/>
      <c r="AK80" s="44"/>
      <c r="AL80" s="48"/>
      <c r="AM80" s="44"/>
      <c r="AN80" s="44"/>
      <c r="AO80" s="44"/>
    </row>
    <row r="81" spans="1:40" ht="15.75" thickBot="1" x14ac:dyDescent="0.3">
      <c r="A81" s="57"/>
      <c r="B81" s="53"/>
      <c r="C81" s="52" t="s">
        <v>31</v>
      </c>
      <c r="D81" s="53"/>
      <c r="E81" s="53"/>
      <c r="F81" s="53"/>
      <c r="G81" s="53"/>
      <c r="H81" s="68"/>
      <c r="I81" s="69"/>
      <c r="J81" s="54" t="s">
        <v>8</v>
      </c>
      <c r="K81" s="68"/>
      <c r="L81" s="69"/>
      <c r="M81" s="53"/>
      <c r="N81" s="53"/>
      <c r="O81" s="53"/>
      <c r="P81" s="53"/>
      <c r="Q81" s="55"/>
      <c r="R81" s="53"/>
      <c r="S81" s="53"/>
      <c r="T81" s="56"/>
      <c r="U81" s="57"/>
      <c r="V81" s="57"/>
      <c r="W81" s="53"/>
      <c r="X81" s="52" t="s">
        <v>31</v>
      </c>
      <c r="Y81" s="53"/>
      <c r="Z81" s="53"/>
      <c r="AA81" s="53"/>
      <c r="AB81" s="53"/>
      <c r="AC81" s="68"/>
      <c r="AD81" s="69"/>
      <c r="AE81" s="54" t="s">
        <v>8</v>
      </c>
      <c r="AF81" s="68"/>
      <c r="AG81" s="69"/>
      <c r="AH81" s="53"/>
      <c r="AI81" s="53"/>
      <c r="AJ81" s="53"/>
      <c r="AK81" s="53"/>
      <c r="AL81" s="55"/>
      <c r="AM81" s="53"/>
      <c r="AN81" s="53"/>
    </row>
    <row r="82" spans="1:40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59"/>
      <c r="R82" s="2"/>
      <c r="S82" s="2"/>
      <c r="T82" s="60"/>
      <c r="U82" s="1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59"/>
      <c r="AM82" s="2"/>
      <c r="AN82" s="2"/>
    </row>
    <row r="83" spans="1:40" x14ac:dyDescent="0.2">
      <c r="A83" s="36" t="s">
        <v>32</v>
      </c>
      <c r="B83" s="36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3"/>
      <c r="R83" s="62"/>
      <c r="S83" s="36"/>
      <c r="V83" s="36" t="s">
        <v>32</v>
      </c>
      <c r="W83" s="36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3"/>
      <c r="AM83" s="62"/>
      <c r="AN83" s="36"/>
    </row>
    <row r="84" spans="1:40" x14ac:dyDescent="0.2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3"/>
      <c r="R84" s="62"/>
      <c r="S84" s="62"/>
      <c r="T84" s="64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3"/>
      <c r="AM84" s="62"/>
      <c r="AN84" s="62"/>
    </row>
    <row r="85" spans="1:40" x14ac:dyDescent="0.2">
      <c r="A85" s="14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6"/>
      <c r="R85" s="15"/>
      <c r="S85" s="15"/>
      <c r="T85" s="17"/>
      <c r="U85" s="18"/>
      <c r="V85" s="14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6"/>
      <c r="AM85" s="15"/>
      <c r="AN85" s="15"/>
    </row>
    <row r="86" spans="1:40" x14ac:dyDescent="0.2">
      <c r="A86" s="15" t="s">
        <v>22</v>
      </c>
      <c r="B86" s="15"/>
      <c r="C86" s="15"/>
      <c r="D86" s="15"/>
      <c r="E86" s="15"/>
      <c r="F86" s="15"/>
      <c r="G86" s="20"/>
      <c r="H86" s="21"/>
      <c r="I86" s="22"/>
      <c r="J86" s="15"/>
      <c r="K86" s="15"/>
      <c r="L86" s="15"/>
      <c r="M86" s="15"/>
      <c r="N86" s="15"/>
      <c r="O86" s="15"/>
      <c r="P86" s="15"/>
      <c r="Q86" s="347"/>
      <c r="R86" s="347"/>
      <c r="S86" s="347"/>
      <c r="T86" s="348"/>
      <c r="U86" s="18"/>
      <c r="V86" s="15" t="s">
        <v>22</v>
      </c>
      <c r="W86" s="15"/>
      <c r="X86" s="15"/>
      <c r="Y86" s="15"/>
      <c r="Z86" s="15"/>
      <c r="AA86" s="15"/>
      <c r="AB86" s="20"/>
      <c r="AC86" s="21"/>
      <c r="AD86" s="22"/>
      <c r="AE86" s="15"/>
      <c r="AF86" s="15"/>
      <c r="AG86" s="15"/>
      <c r="AH86" s="15"/>
      <c r="AI86" s="15"/>
      <c r="AJ86" s="15"/>
      <c r="AK86" s="15"/>
      <c r="AL86" s="349"/>
      <c r="AM86" s="349"/>
      <c r="AN86" s="349"/>
    </row>
    <row r="87" spans="1:40" x14ac:dyDescent="0.2">
      <c r="A87" s="15"/>
      <c r="B87" s="15"/>
      <c r="C87" s="15"/>
      <c r="D87" s="15"/>
      <c r="E87" s="15"/>
      <c r="F87" s="15"/>
      <c r="G87" s="23"/>
      <c r="H87" s="21"/>
      <c r="I87" s="15"/>
      <c r="J87" s="15"/>
      <c r="K87" s="15"/>
      <c r="L87" s="15"/>
      <c r="M87" s="15"/>
      <c r="N87" s="15"/>
      <c r="O87" s="15"/>
      <c r="P87" s="15"/>
      <c r="Q87" s="343"/>
      <c r="R87" s="344"/>
      <c r="S87" s="15"/>
      <c r="T87" s="17"/>
      <c r="U87" s="18"/>
      <c r="V87" s="15"/>
      <c r="W87" s="15"/>
      <c r="X87" s="15"/>
      <c r="Y87" s="15"/>
      <c r="Z87" s="15"/>
      <c r="AA87" s="15"/>
      <c r="AB87" s="23"/>
      <c r="AC87" s="21"/>
      <c r="AD87" s="15"/>
      <c r="AE87" s="15"/>
      <c r="AF87" s="15"/>
      <c r="AG87" s="15"/>
      <c r="AH87" s="15"/>
      <c r="AI87" s="15"/>
      <c r="AJ87" s="15"/>
      <c r="AK87" s="15"/>
      <c r="AL87" s="343"/>
      <c r="AM87" s="344"/>
      <c r="AN87" s="15"/>
    </row>
    <row r="88" spans="1:40" x14ac:dyDescent="0.2">
      <c r="A88" s="345"/>
      <c r="B88" s="345"/>
      <c r="C88" s="345"/>
      <c r="D88" s="345"/>
      <c r="E88" s="345"/>
      <c r="F88" s="345"/>
      <c r="G88" s="345"/>
      <c r="H88" s="345"/>
      <c r="I88" s="345"/>
      <c r="J88" s="24" t="s">
        <v>5</v>
      </c>
      <c r="K88" s="345"/>
      <c r="L88" s="345"/>
      <c r="M88" s="345"/>
      <c r="N88" s="345"/>
      <c r="O88" s="345"/>
      <c r="P88" s="345"/>
      <c r="Q88" s="345"/>
      <c r="R88" s="345"/>
      <c r="S88" s="345"/>
      <c r="T88" s="25"/>
      <c r="U88" s="26"/>
      <c r="V88" s="345"/>
      <c r="W88" s="345"/>
      <c r="X88" s="345"/>
      <c r="Y88" s="345"/>
      <c r="Z88" s="345"/>
      <c r="AA88" s="345"/>
      <c r="AB88" s="345"/>
      <c r="AC88" s="345"/>
      <c r="AD88" s="345"/>
      <c r="AE88" s="24" t="s">
        <v>5</v>
      </c>
      <c r="AF88" s="345"/>
      <c r="AG88" s="345"/>
      <c r="AH88" s="345"/>
      <c r="AI88" s="345"/>
      <c r="AJ88" s="345"/>
      <c r="AK88" s="345"/>
      <c r="AL88" s="345"/>
      <c r="AM88" s="345"/>
      <c r="AN88" s="345"/>
    </row>
    <row r="89" spans="1:40" x14ac:dyDescent="0.2">
      <c r="A89" s="340"/>
      <c r="B89" s="340"/>
      <c r="C89" s="340"/>
      <c r="D89" s="340"/>
      <c r="E89" s="340"/>
      <c r="F89" s="340"/>
      <c r="G89" s="340"/>
      <c r="H89" s="340"/>
      <c r="I89" s="340"/>
      <c r="J89" s="28"/>
      <c r="K89" s="340"/>
      <c r="L89" s="340"/>
      <c r="M89" s="340"/>
      <c r="N89" s="340"/>
      <c r="O89" s="340"/>
      <c r="P89" s="340"/>
      <c r="Q89" s="340"/>
      <c r="R89" s="340"/>
      <c r="S89" s="340"/>
      <c r="T89" s="29"/>
      <c r="U89" s="30"/>
      <c r="V89" s="340"/>
      <c r="W89" s="340"/>
      <c r="X89" s="340"/>
      <c r="Y89" s="340"/>
      <c r="Z89" s="340"/>
      <c r="AA89" s="340"/>
      <c r="AB89" s="340"/>
      <c r="AC89" s="340"/>
      <c r="AD89" s="340"/>
      <c r="AE89" s="28"/>
      <c r="AF89" s="340"/>
      <c r="AG89" s="340"/>
      <c r="AH89" s="340"/>
      <c r="AI89" s="340"/>
      <c r="AJ89" s="340"/>
      <c r="AK89" s="340"/>
      <c r="AL89" s="340"/>
      <c r="AM89" s="340"/>
      <c r="AN89" s="340"/>
    </row>
    <row r="90" spans="1:40" x14ac:dyDescent="0.2">
      <c r="A90" s="32"/>
      <c r="B90" s="32"/>
      <c r="C90" s="32"/>
      <c r="D90" s="32"/>
      <c r="E90" s="32"/>
      <c r="F90" s="32"/>
      <c r="G90" s="32"/>
      <c r="H90" s="32"/>
      <c r="I90" s="32"/>
      <c r="J90" s="33"/>
      <c r="K90" s="32"/>
      <c r="L90" s="32"/>
      <c r="M90" s="32"/>
      <c r="N90" s="32"/>
      <c r="O90" s="32"/>
      <c r="P90" s="32"/>
      <c r="Q90" s="34"/>
      <c r="R90" s="32"/>
      <c r="S90" s="32"/>
      <c r="V90" s="32"/>
      <c r="W90" s="32"/>
      <c r="X90" s="32"/>
      <c r="Y90" s="32"/>
      <c r="Z90" s="32"/>
      <c r="AA90" s="32"/>
      <c r="AB90" s="32"/>
      <c r="AC90" s="32"/>
      <c r="AD90" s="32"/>
      <c r="AE90" s="33"/>
      <c r="AF90" s="32"/>
      <c r="AG90" s="32"/>
      <c r="AH90" s="32"/>
      <c r="AI90" s="32"/>
      <c r="AJ90" s="32"/>
      <c r="AK90" s="32"/>
      <c r="AL90" s="34"/>
      <c r="AM90" s="32"/>
      <c r="AN90" s="32"/>
    </row>
    <row r="91" spans="1:40" x14ac:dyDescent="0.2">
      <c r="A91" s="38"/>
      <c r="B91" s="11" t="s">
        <v>6</v>
      </c>
      <c r="C91" s="11"/>
      <c r="D91" s="11" t="s">
        <v>7</v>
      </c>
      <c r="E91" s="11"/>
      <c r="F91" s="11" t="s">
        <v>23</v>
      </c>
      <c r="G91" s="11"/>
      <c r="H91" s="11" t="s">
        <v>24</v>
      </c>
      <c r="I91" s="11"/>
      <c r="J91" s="39"/>
      <c r="K91" s="11"/>
      <c r="L91" s="11" t="s">
        <v>6</v>
      </c>
      <c r="M91" s="11"/>
      <c r="N91" s="11" t="s">
        <v>7</v>
      </c>
      <c r="O91" s="11"/>
      <c r="P91" s="11" t="s">
        <v>25</v>
      </c>
      <c r="Q91" s="40"/>
      <c r="R91" s="11" t="s">
        <v>24</v>
      </c>
      <c r="S91" s="38"/>
      <c r="T91" s="5"/>
      <c r="U91" s="4"/>
      <c r="V91" s="38"/>
      <c r="W91" s="11" t="s">
        <v>6</v>
      </c>
      <c r="X91" s="11"/>
      <c r="Y91" s="11" t="s">
        <v>7</v>
      </c>
      <c r="Z91" s="11"/>
      <c r="AA91" s="11" t="s">
        <v>25</v>
      </c>
      <c r="AB91" s="11"/>
      <c r="AC91" s="11" t="s">
        <v>24</v>
      </c>
      <c r="AD91" s="11"/>
      <c r="AE91" s="39"/>
      <c r="AF91" s="11"/>
      <c r="AG91" s="11" t="s">
        <v>6</v>
      </c>
      <c r="AH91" s="11"/>
      <c r="AI91" s="11" t="s">
        <v>7</v>
      </c>
      <c r="AJ91" s="11"/>
      <c r="AK91" s="11" t="s">
        <v>25</v>
      </c>
      <c r="AL91" s="40"/>
      <c r="AM91" s="11" t="s">
        <v>24</v>
      </c>
      <c r="AN91" s="38"/>
    </row>
    <row r="92" spans="1:40" x14ac:dyDescent="0.2">
      <c r="A92" s="38"/>
      <c r="B92" s="42"/>
      <c r="C92" s="11"/>
      <c r="D92" s="42"/>
      <c r="E92" s="11"/>
      <c r="F92" s="42"/>
      <c r="G92" s="11"/>
      <c r="H92" s="42"/>
      <c r="I92" s="11"/>
      <c r="J92" s="39"/>
      <c r="K92" s="11"/>
      <c r="L92" s="42"/>
      <c r="M92" s="11"/>
      <c r="N92" s="42"/>
      <c r="O92" s="11"/>
      <c r="P92" s="42"/>
      <c r="Q92" s="40"/>
      <c r="R92" s="42"/>
      <c r="S92" s="38"/>
      <c r="T92" s="5"/>
      <c r="U92" s="4"/>
      <c r="V92" s="38"/>
      <c r="W92" s="42"/>
      <c r="X92" s="11"/>
      <c r="Y92" s="42"/>
      <c r="Z92" s="11"/>
      <c r="AA92" s="42"/>
      <c r="AB92" s="11"/>
      <c r="AC92" s="42"/>
      <c r="AD92" s="11"/>
      <c r="AE92" s="39"/>
      <c r="AF92" s="11"/>
      <c r="AG92" s="42"/>
      <c r="AH92" s="11"/>
      <c r="AI92" s="42"/>
      <c r="AJ92" s="11"/>
      <c r="AK92" s="42"/>
      <c r="AL92" s="40"/>
      <c r="AM92" s="42"/>
      <c r="AN92" s="38"/>
    </row>
    <row r="93" spans="1:40" x14ac:dyDescent="0.2">
      <c r="A93" s="43"/>
      <c r="B93" s="43"/>
      <c r="C93" s="43"/>
      <c r="D93" s="43"/>
      <c r="E93" s="43"/>
      <c r="F93" s="43"/>
      <c r="G93" s="43"/>
      <c r="H93" s="43"/>
      <c r="I93" s="43"/>
      <c r="J93" s="16"/>
      <c r="K93" s="43"/>
      <c r="L93" s="43"/>
      <c r="M93" s="43"/>
      <c r="N93" s="43"/>
      <c r="O93" s="43"/>
      <c r="P93" s="43"/>
      <c r="Q93" s="23"/>
      <c r="R93" s="43"/>
      <c r="S93" s="43"/>
      <c r="T93" s="17"/>
      <c r="U93" s="18"/>
      <c r="V93" s="43"/>
      <c r="W93" s="43"/>
      <c r="X93" s="43"/>
      <c r="Y93" s="43"/>
      <c r="Z93" s="43"/>
      <c r="AA93" s="43"/>
      <c r="AB93" s="43"/>
      <c r="AC93" s="43"/>
      <c r="AD93" s="43"/>
      <c r="AE93" s="16"/>
      <c r="AF93" s="43"/>
      <c r="AG93" s="43"/>
      <c r="AH93" s="43"/>
      <c r="AI93" s="43"/>
      <c r="AJ93" s="43"/>
      <c r="AK93" s="43"/>
      <c r="AL93" s="23"/>
      <c r="AM93" s="43"/>
      <c r="AN93" s="43"/>
    </row>
    <row r="94" spans="1:40" ht="15" x14ac:dyDescent="0.2">
      <c r="A94" s="50"/>
      <c r="B94" s="44"/>
      <c r="C94" s="44"/>
      <c r="D94" s="44" t="s">
        <v>26</v>
      </c>
      <c r="E94" s="44"/>
      <c r="F94" s="44"/>
      <c r="G94" s="44"/>
      <c r="H94" s="341"/>
      <c r="I94" s="341"/>
      <c r="J94" s="46" t="s">
        <v>8</v>
      </c>
      <c r="K94" s="47"/>
      <c r="L94" s="45"/>
      <c r="M94" s="44"/>
      <c r="N94" s="44"/>
      <c r="O94" s="44"/>
      <c r="P94" s="44"/>
      <c r="Q94" s="48"/>
      <c r="R94" s="44"/>
      <c r="S94" s="44"/>
      <c r="T94" s="49"/>
      <c r="U94" s="50"/>
      <c r="V94" s="50"/>
      <c r="W94" s="44"/>
      <c r="X94" s="44"/>
      <c r="Y94" s="44" t="s">
        <v>26</v>
      </c>
      <c r="Z94" s="44"/>
      <c r="AA94" s="44"/>
      <c r="AB94" s="44"/>
      <c r="AC94" s="341"/>
      <c r="AD94" s="341"/>
      <c r="AE94" s="46" t="s">
        <v>8</v>
      </c>
      <c r="AF94" s="47"/>
      <c r="AG94" s="45"/>
      <c r="AH94" s="44"/>
      <c r="AI94" s="44"/>
      <c r="AJ94" s="44"/>
      <c r="AK94" s="44"/>
      <c r="AL94" s="48"/>
      <c r="AM94" s="44"/>
      <c r="AN94" s="44"/>
    </row>
    <row r="95" spans="1:40" ht="15" x14ac:dyDescent="0.2">
      <c r="A95" s="50"/>
      <c r="B95" s="44"/>
      <c r="C95" s="44"/>
      <c r="D95" s="44" t="s">
        <v>27</v>
      </c>
      <c r="E95" s="44"/>
      <c r="F95" s="44"/>
      <c r="G95" s="44"/>
      <c r="H95" s="47"/>
      <c r="I95" s="45"/>
      <c r="J95" s="46" t="s">
        <v>8</v>
      </c>
      <c r="K95" s="47"/>
      <c r="L95" s="45"/>
      <c r="M95" s="44"/>
      <c r="N95" s="44"/>
      <c r="O95" s="44"/>
      <c r="P95" s="44"/>
      <c r="Q95" s="48"/>
      <c r="R95" s="44"/>
      <c r="S95" s="44"/>
      <c r="T95" s="49"/>
      <c r="U95" s="50"/>
      <c r="V95" s="50"/>
      <c r="W95" s="44"/>
      <c r="X95" s="44"/>
      <c r="Y95" s="44" t="s">
        <v>27</v>
      </c>
      <c r="Z95" s="44"/>
      <c r="AA95" s="44"/>
      <c r="AB95" s="44"/>
      <c r="AC95" s="47"/>
      <c r="AD95" s="45"/>
      <c r="AE95" s="46" t="s">
        <v>8</v>
      </c>
      <c r="AF95" s="47"/>
      <c r="AG95" s="45"/>
      <c r="AH95" s="44"/>
      <c r="AI95" s="44"/>
      <c r="AJ95" s="44"/>
      <c r="AK95" s="44"/>
      <c r="AL95" s="48"/>
      <c r="AM95" s="44"/>
      <c r="AN95" s="44"/>
    </row>
    <row r="96" spans="1:40" ht="15" x14ac:dyDescent="0.2">
      <c r="A96" s="50"/>
      <c r="B96" s="44"/>
      <c r="C96" s="44"/>
      <c r="D96" s="44" t="s">
        <v>28</v>
      </c>
      <c r="E96" s="44"/>
      <c r="F96" s="44"/>
      <c r="G96" s="44"/>
      <c r="H96" s="47"/>
      <c r="I96" s="45"/>
      <c r="J96" s="46" t="s">
        <v>8</v>
      </c>
      <c r="K96" s="47"/>
      <c r="L96" s="45"/>
      <c r="M96" s="44"/>
      <c r="N96" s="44"/>
      <c r="O96" s="44"/>
      <c r="P96" s="44"/>
      <c r="Q96" s="48"/>
      <c r="R96" s="44"/>
      <c r="S96" s="44"/>
      <c r="T96" s="49"/>
      <c r="U96" s="50"/>
      <c r="V96" s="50"/>
      <c r="W96" s="44"/>
      <c r="X96" s="44"/>
      <c r="Y96" s="44" t="s">
        <v>28</v>
      </c>
      <c r="Z96" s="44"/>
      <c r="AA96" s="44"/>
      <c r="AB96" s="44"/>
      <c r="AC96" s="47"/>
      <c r="AD96" s="45"/>
      <c r="AE96" s="46" t="s">
        <v>8</v>
      </c>
      <c r="AF96" s="47"/>
      <c r="AG96" s="45"/>
      <c r="AH96" s="44"/>
      <c r="AI96" s="44"/>
      <c r="AJ96" s="44"/>
      <c r="AK96" s="44"/>
      <c r="AL96" s="48"/>
      <c r="AM96" s="44"/>
      <c r="AN96" s="44"/>
    </row>
    <row r="97" spans="1:41" ht="15" x14ac:dyDescent="0.2">
      <c r="A97" s="50"/>
      <c r="B97" s="44"/>
      <c r="C97" s="44"/>
      <c r="D97" s="44" t="s">
        <v>29</v>
      </c>
      <c r="E97" s="44"/>
      <c r="F97" s="44"/>
      <c r="G97" s="44"/>
      <c r="H97" s="47"/>
      <c r="I97" s="45"/>
      <c r="J97" s="46" t="s">
        <v>8</v>
      </c>
      <c r="K97" s="47"/>
      <c r="L97" s="45"/>
      <c r="M97" s="44"/>
      <c r="N97" s="44"/>
      <c r="O97" s="44"/>
      <c r="P97" s="44"/>
      <c r="Q97" s="48"/>
      <c r="R97" s="44"/>
      <c r="S97" s="44"/>
      <c r="T97" s="49"/>
      <c r="U97" s="50"/>
      <c r="V97" s="50"/>
      <c r="W97" s="44"/>
      <c r="X97" s="44"/>
      <c r="Y97" s="44" t="s">
        <v>29</v>
      </c>
      <c r="Z97" s="44"/>
      <c r="AA97" s="44"/>
      <c r="AB97" s="44"/>
      <c r="AC97" s="47"/>
      <c r="AD97" s="45"/>
      <c r="AE97" s="46" t="s">
        <v>8</v>
      </c>
      <c r="AF97" s="47"/>
      <c r="AG97" s="45"/>
      <c r="AH97" s="44"/>
      <c r="AI97" s="44"/>
      <c r="AJ97" s="44"/>
      <c r="AK97" s="44"/>
      <c r="AL97" s="48"/>
      <c r="AM97" s="44"/>
      <c r="AN97" s="44"/>
    </row>
    <row r="98" spans="1:41" ht="15" x14ac:dyDescent="0.2">
      <c r="A98" s="50"/>
      <c r="B98" s="44"/>
      <c r="C98" s="44"/>
      <c r="D98" s="44" t="s">
        <v>30</v>
      </c>
      <c r="E98" s="44"/>
      <c r="F98" s="44"/>
      <c r="G98" s="44"/>
      <c r="H98" s="47"/>
      <c r="I98" s="45"/>
      <c r="J98" s="46" t="s">
        <v>8</v>
      </c>
      <c r="K98" s="47"/>
      <c r="L98" s="45"/>
      <c r="M98" s="44"/>
      <c r="N98" s="44"/>
      <c r="O98" s="44"/>
      <c r="P98" s="44"/>
      <c r="Q98" s="48"/>
      <c r="R98" s="44"/>
      <c r="S98" s="44"/>
      <c r="T98" s="49"/>
      <c r="U98" s="50"/>
      <c r="V98" s="50"/>
      <c r="W98" s="44"/>
      <c r="X98" s="44"/>
      <c r="Y98" s="44" t="s">
        <v>30</v>
      </c>
      <c r="Z98" s="44"/>
      <c r="AA98" s="44"/>
      <c r="AB98" s="44"/>
      <c r="AC98" s="47"/>
      <c r="AD98" s="45"/>
      <c r="AE98" s="46" t="s">
        <v>8</v>
      </c>
      <c r="AF98" s="47"/>
      <c r="AG98" s="45"/>
      <c r="AH98" s="44"/>
      <c r="AI98" s="44"/>
      <c r="AJ98" s="44"/>
      <c r="AK98" s="44"/>
      <c r="AL98" s="48"/>
      <c r="AM98" s="44"/>
      <c r="AN98" s="44"/>
    </row>
    <row r="99" spans="1:41" ht="15" x14ac:dyDescent="0.2">
      <c r="A99" s="50"/>
      <c r="B99" s="44"/>
      <c r="C99" s="44"/>
      <c r="D99" s="44" t="s">
        <v>62</v>
      </c>
      <c r="E99" s="44"/>
      <c r="F99" s="44"/>
      <c r="G99" s="44"/>
      <c r="H99" s="47"/>
      <c r="I99" s="45"/>
      <c r="J99" s="46" t="s">
        <v>8</v>
      </c>
      <c r="K99" s="47"/>
      <c r="L99" s="45"/>
      <c r="M99" s="44"/>
      <c r="N99" s="44"/>
      <c r="O99" s="44"/>
      <c r="P99" s="44"/>
      <c r="Q99" s="48"/>
      <c r="R99" s="44"/>
      <c r="S99" s="44"/>
      <c r="T99" s="49"/>
      <c r="U99" s="50"/>
      <c r="V99" s="50"/>
      <c r="W99" s="44"/>
      <c r="X99" s="44"/>
      <c r="Y99" s="44" t="s">
        <v>62</v>
      </c>
      <c r="Z99" s="44"/>
      <c r="AA99" s="44"/>
      <c r="AB99" s="44"/>
      <c r="AC99" s="47"/>
      <c r="AD99" s="45"/>
      <c r="AE99" s="46" t="s">
        <v>8</v>
      </c>
      <c r="AF99" s="47"/>
      <c r="AG99" s="45"/>
      <c r="AH99" s="44"/>
      <c r="AI99" s="44"/>
      <c r="AJ99" s="44"/>
      <c r="AK99" s="44"/>
      <c r="AL99" s="48"/>
      <c r="AM99" s="44"/>
      <c r="AN99" s="44"/>
      <c r="AO99" s="44"/>
    </row>
    <row r="100" spans="1:41" ht="15" x14ac:dyDescent="0.2">
      <c r="A100" s="50"/>
      <c r="B100" s="44"/>
      <c r="C100" s="44"/>
      <c r="D100" s="44" t="s">
        <v>63</v>
      </c>
      <c r="E100" s="44"/>
      <c r="F100" s="44"/>
      <c r="G100" s="44"/>
      <c r="H100" s="47"/>
      <c r="I100" s="45"/>
      <c r="J100" s="46" t="s">
        <v>8</v>
      </c>
      <c r="K100" s="47"/>
      <c r="L100" s="45"/>
      <c r="M100" s="44"/>
      <c r="N100" s="44"/>
      <c r="O100" s="44"/>
      <c r="P100" s="44"/>
      <c r="Q100" s="48"/>
      <c r="R100" s="44"/>
      <c r="S100" s="44"/>
      <c r="T100" s="49"/>
      <c r="U100" s="50"/>
      <c r="V100" s="50"/>
      <c r="W100" s="44"/>
      <c r="X100" s="44"/>
      <c r="Y100" s="44" t="s">
        <v>63</v>
      </c>
      <c r="Z100" s="44"/>
      <c r="AA100" s="44"/>
      <c r="AB100" s="44"/>
      <c r="AC100" s="47"/>
      <c r="AD100" s="45"/>
      <c r="AE100" s="46" t="s">
        <v>8</v>
      </c>
      <c r="AF100" s="47"/>
      <c r="AG100" s="45"/>
      <c r="AH100" s="44"/>
      <c r="AI100" s="44"/>
      <c r="AJ100" s="44"/>
      <c r="AK100" s="44"/>
      <c r="AL100" s="48"/>
      <c r="AM100" s="44"/>
      <c r="AN100" s="44"/>
      <c r="AO100" s="44"/>
    </row>
    <row r="101" spans="1:41" ht="15.75" thickBot="1" x14ac:dyDescent="0.3">
      <c r="A101" s="57"/>
      <c r="B101" s="53"/>
      <c r="C101" s="52" t="s">
        <v>31</v>
      </c>
      <c r="D101" s="53"/>
      <c r="E101" s="53"/>
      <c r="F101" s="53"/>
      <c r="G101" s="53"/>
      <c r="H101" s="68"/>
      <c r="I101" s="69"/>
      <c r="J101" s="54" t="s">
        <v>8</v>
      </c>
      <c r="K101" s="68"/>
      <c r="L101" s="69"/>
      <c r="M101" s="53"/>
      <c r="N101" s="53"/>
      <c r="O101" s="53"/>
      <c r="P101" s="53"/>
      <c r="Q101" s="55"/>
      <c r="R101" s="53"/>
      <c r="S101" s="53"/>
      <c r="T101" s="56"/>
      <c r="U101" s="57"/>
      <c r="V101" s="57"/>
      <c r="W101" s="53"/>
      <c r="X101" s="52" t="s">
        <v>31</v>
      </c>
      <c r="Y101" s="53"/>
      <c r="Z101" s="53"/>
      <c r="AA101" s="53"/>
      <c r="AB101" s="53"/>
      <c r="AC101" s="68"/>
      <c r="AD101" s="69"/>
      <c r="AE101" s="54" t="s">
        <v>8</v>
      </c>
      <c r="AF101" s="68"/>
      <c r="AG101" s="69"/>
      <c r="AH101" s="53"/>
      <c r="AI101" s="53"/>
      <c r="AJ101" s="53"/>
      <c r="AK101" s="53"/>
      <c r="AL101" s="55"/>
      <c r="AM101" s="53"/>
      <c r="AN101" s="53"/>
    </row>
    <row r="102" spans="1:4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59"/>
      <c r="R102" s="2"/>
      <c r="S102" s="2"/>
      <c r="T102" s="60"/>
      <c r="U102" s="1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59"/>
      <c r="AM102" s="2"/>
      <c r="AN102" s="2"/>
    </row>
    <row r="103" spans="1:41" x14ac:dyDescent="0.2">
      <c r="A103" s="36" t="s">
        <v>32</v>
      </c>
      <c r="B103" s="36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3"/>
      <c r="R103" s="62"/>
      <c r="S103" s="36"/>
      <c r="V103" s="36" t="s">
        <v>32</v>
      </c>
      <c r="W103" s="36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3"/>
      <c r="AM103" s="62"/>
      <c r="AN103" s="36"/>
    </row>
    <row r="104" spans="1:41" x14ac:dyDescent="0.2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3"/>
      <c r="R104" s="62"/>
      <c r="S104" s="62"/>
      <c r="T104" s="64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3"/>
      <c r="AM104" s="62"/>
      <c r="AN104" s="62"/>
    </row>
    <row r="105" spans="1:41" x14ac:dyDescent="0.2">
      <c r="A105" s="14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6"/>
      <c r="R105" s="15"/>
      <c r="S105" s="15"/>
      <c r="T105" s="17"/>
      <c r="U105" s="18"/>
      <c r="V105" s="14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6"/>
      <c r="AM105" s="15"/>
      <c r="AN105" s="15"/>
    </row>
    <row r="106" spans="1:41" x14ac:dyDescent="0.2">
      <c r="A106" s="15" t="s">
        <v>22</v>
      </c>
      <c r="B106" s="15"/>
      <c r="C106" s="15"/>
      <c r="D106" s="15"/>
      <c r="E106" s="15"/>
      <c r="F106" s="15"/>
      <c r="G106" s="20"/>
      <c r="H106" s="21"/>
      <c r="I106" s="22"/>
      <c r="J106" s="15"/>
      <c r="K106" s="15"/>
      <c r="L106" s="15"/>
      <c r="M106" s="15"/>
      <c r="N106" s="15"/>
      <c r="O106" s="15"/>
      <c r="P106" s="15"/>
      <c r="Q106" s="347"/>
      <c r="R106" s="347"/>
      <c r="S106" s="347"/>
      <c r="T106" s="348"/>
      <c r="U106" s="18"/>
      <c r="V106" s="15" t="s">
        <v>22</v>
      </c>
      <c r="W106" s="15"/>
      <c r="X106" s="15"/>
      <c r="Y106" s="15"/>
      <c r="Z106" s="15"/>
      <c r="AA106" s="15"/>
      <c r="AB106" s="20"/>
      <c r="AC106" s="21"/>
      <c r="AD106" s="22"/>
      <c r="AE106" s="15"/>
      <c r="AF106" s="15"/>
      <c r="AG106" s="15"/>
      <c r="AH106" s="15"/>
      <c r="AI106" s="15"/>
      <c r="AJ106" s="15"/>
      <c r="AK106" s="15"/>
      <c r="AL106" s="349"/>
      <c r="AM106" s="349"/>
      <c r="AN106" s="349"/>
    </row>
    <row r="107" spans="1:41" x14ac:dyDescent="0.2">
      <c r="A107" s="15"/>
      <c r="B107" s="15"/>
      <c r="C107" s="15"/>
      <c r="D107" s="15"/>
      <c r="E107" s="15"/>
      <c r="F107" s="15"/>
      <c r="G107" s="23"/>
      <c r="H107" s="21"/>
      <c r="I107" s="15"/>
      <c r="J107" s="15"/>
      <c r="K107" s="15"/>
      <c r="L107" s="15"/>
      <c r="M107" s="15"/>
      <c r="N107" s="15"/>
      <c r="O107" s="15"/>
      <c r="P107" s="15"/>
      <c r="Q107" s="343"/>
      <c r="R107" s="344"/>
      <c r="S107" s="15"/>
      <c r="T107" s="17"/>
      <c r="U107" s="18"/>
      <c r="V107" s="15"/>
      <c r="W107" s="15"/>
      <c r="X107" s="15"/>
      <c r="Y107" s="15"/>
      <c r="Z107" s="15"/>
      <c r="AA107" s="15"/>
      <c r="AB107" s="23"/>
      <c r="AC107" s="21"/>
      <c r="AD107" s="15"/>
      <c r="AE107" s="15"/>
      <c r="AF107" s="15"/>
      <c r="AG107" s="15"/>
      <c r="AH107" s="15"/>
      <c r="AI107" s="15"/>
      <c r="AJ107" s="15"/>
      <c r="AK107" s="15"/>
      <c r="AL107" s="343"/>
      <c r="AM107" s="344"/>
      <c r="AN107" s="15"/>
    </row>
    <row r="108" spans="1:41" x14ac:dyDescent="0.2">
      <c r="A108" s="345"/>
      <c r="B108" s="345"/>
      <c r="C108" s="345"/>
      <c r="D108" s="345"/>
      <c r="E108" s="345"/>
      <c r="F108" s="345"/>
      <c r="G108" s="345"/>
      <c r="H108" s="345"/>
      <c r="I108" s="345"/>
      <c r="J108" s="24" t="s">
        <v>5</v>
      </c>
      <c r="K108" s="345"/>
      <c r="L108" s="345"/>
      <c r="M108" s="345"/>
      <c r="N108" s="345"/>
      <c r="O108" s="345"/>
      <c r="P108" s="345"/>
      <c r="Q108" s="345"/>
      <c r="R108" s="345"/>
      <c r="S108" s="345"/>
      <c r="T108" s="25"/>
      <c r="U108" s="26"/>
      <c r="V108" s="345"/>
      <c r="W108" s="345"/>
      <c r="X108" s="345"/>
      <c r="Y108" s="345"/>
      <c r="Z108" s="345"/>
      <c r="AA108" s="345"/>
      <c r="AB108" s="345"/>
      <c r="AC108" s="345"/>
      <c r="AD108" s="345"/>
      <c r="AE108" s="24" t="s">
        <v>5</v>
      </c>
      <c r="AF108" s="345"/>
      <c r="AG108" s="345"/>
      <c r="AH108" s="345"/>
      <c r="AI108" s="345"/>
      <c r="AJ108" s="345"/>
      <c r="AK108" s="345"/>
      <c r="AL108" s="345"/>
      <c r="AM108" s="345"/>
      <c r="AN108" s="345"/>
    </row>
    <row r="109" spans="1:41" x14ac:dyDescent="0.2">
      <c r="A109" s="340"/>
      <c r="B109" s="340"/>
      <c r="C109" s="340"/>
      <c r="D109" s="340"/>
      <c r="E109" s="340"/>
      <c r="F109" s="340"/>
      <c r="G109" s="340"/>
      <c r="H109" s="340"/>
      <c r="I109" s="340"/>
      <c r="J109" s="28"/>
      <c r="K109" s="340"/>
      <c r="L109" s="340"/>
      <c r="M109" s="340"/>
      <c r="N109" s="340"/>
      <c r="O109" s="340"/>
      <c r="P109" s="340"/>
      <c r="Q109" s="340"/>
      <c r="R109" s="340"/>
      <c r="S109" s="340"/>
      <c r="T109" s="29"/>
      <c r="U109" s="30"/>
      <c r="V109" s="340"/>
      <c r="W109" s="340"/>
      <c r="X109" s="340"/>
      <c r="Y109" s="340"/>
      <c r="Z109" s="340"/>
      <c r="AA109" s="340"/>
      <c r="AB109" s="340"/>
      <c r="AC109" s="340"/>
      <c r="AD109" s="340"/>
      <c r="AE109" s="28"/>
      <c r="AF109" s="340"/>
      <c r="AG109" s="340"/>
      <c r="AH109" s="340"/>
      <c r="AI109" s="340"/>
      <c r="AJ109" s="340"/>
      <c r="AK109" s="340"/>
      <c r="AL109" s="340"/>
      <c r="AM109" s="340"/>
      <c r="AN109" s="340"/>
    </row>
    <row r="110" spans="1:41" x14ac:dyDescent="0.2">
      <c r="A110" s="32"/>
      <c r="B110" s="32"/>
      <c r="C110" s="32"/>
      <c r="D110" s="32"/>
      <c r="E110" s="32"/>
      <c r="F110" s="32"/>
      <c r="G110" s="32"/>
      <c r="H110" s="32"/>
      <c r="I110" s="32"/>
      <c r="J110" s="33"/>
      <c r="K110" s="32"/>
      <c r="L110" s="32"/>
      <c r="M110" s="32"/>
      <c r="N110" s="32"/>
      <c r="O110" s="32"/>
      <c r="P110" s="32"/>
      <c r="Q110" s="34"/>
      <c r="R110" s="32"/>
      <c r="S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3"/>
      <c r="AF110" s="32"/>
      <c r="AG110" s="32"/>
      <c r="AH110" s="32"/>
      <c r="AI110" s="32"/>
      <c r="AJ110" s="32"/>
      <c r="AK110" s="32"/>
      <c r="AL110" s="34"/>
      <c r="AM110" s="32"/>
      <c r="AN110" s="32"/>
    </row>
    <row r="111" spans="1:41" x14ac:dyDescent="0.2">
      <c r="A111" s="38"/>
      <c r="B111" s="11" t="s">
        <v>6</v>
      </c>
      <c r="C111" s="11"/>
      <c r="D111" s="11" t="s">
        <v>7</v>
      </c>
      <c r="E111" s="11"/>
      <c r="F111" s="11" t="s">
        <v>23</v>
      </c>
      <c r="G111" s="11"/>
      <c r="H111" s="11" t="s">
        <v>24</v>
      </c>
      <c r="I111" s="11"/>
      <c r="J111" s="39"/>
      <c r="K111" s="11"/>
      <c r="L111" s="11" t="s">
        <v>6</v>
      </c>
      <c r="M111" s="11"/>
      <c r="N111" s="11" t="s">
        <v>7</v>
      </c>
      <c r="O111" s="11"/>
      <c r="P111" s="11" t="s">
        <v>25</v>
      </c>
      <c r="Q111" s="40"/>
      <c r="R111" s="11" t="s">
        <v>24</v>
      </c>
      <c r="S111" s="38"/>
      <c r="T111" s="5"/>
      <c r="U111" s="4"/>
      <c r="V111" s="38"/>
      <c r="W111" s="11" t="s">
        <v>6</v>
      </c>
      <c r="X111" s="11"/>
      <c r="Y111" s="11" t="s">
        <v>7</v>
      </c>
      <c r="Z111" s="11"/>
      <c r="AA111" s="11" t="s">
        <v>25</v>
      </c>
      <c r="AB111" s="11"/>
      <c r="AC111" s="11" t="s">
        <v>24</v>
      </c>
      <c r="AD111" s="11"/>
      <c r="AE111" s="39"/>
      <c r="AF111" s="11"/>
      <c r="AG111" s="11" t="s">
        <v>6</v>
      </c>
      <c r="AH111" s="11"/>
      <c r="AI111" s="11" t="s">
        <v>7</v>
      </c>
      <c r="AJ111" s="11"/>
      <c r="AK111" s="11" t="s">
        <v>25</v>
      </c>
      <c r="AL111" s="40"/>
      <c r="AM111" s="11" t="s">
        <v>24</v>
      </c>
      <c r="AN111" s="38"/>
    </row>
    <row r="112" spans="1:41" x14ac:dyDescent="0.2">
      <c r="A112" s="38"/>
      <c r="B112" s="42"/>
      <c r="C112" s="11"/>
      <c r="D112" s="42"/>
      <c r="E112" s="11"/>
      <c r="F112" s="42"/>
      <c r="G112" s="11"/>
      <c r="H112" s="42"/>
      <c r="I112" s="11"/>
      <c r="J112" s="39"/>
      <c r="K112" s="11"/>
      <c r="L112" s="42"/>
      <c r="M112" s="11"/>
      <c r="N112" s="42"/>
      <c r="O112" s="11"/>
      <c r="P112" s="42"/>
      <c r="Q112" s="40"/>
      <c r="R112" s="42"/>
      <c r="S112" s="38"/>
      <c r="T112" s="5"/>
      <c r="U112" s="4"/>
      <c r="V112" s="38"/>
      <c r="W112" s="42"/>
      <c r="X112" s="11"/>
      <c r="Y112" s="42"/>
      <c r="Z112" s="11"/>
      <c r="AA112" s="42"/>
      <c r="AB112" s="11"/>
      <c r="AC112" s="42"/>
      <c r="AD112" s="11"/>
      <c r="AE112" s="39"/>
      <c r="AF112" s="11"/>
      <c r="AG112" s="42"/>
      <c r="AH112" s="11"/>
      <c r="AI112" s="42"/>
      <c r="AJ112" s="11"/>
      <c r="AK112" s="42"/>
      <c r="AL112" s="40"/>
      <c r="AM112" s="42"/>
      <c r="AN112" s="38"/>
    </row>
    <row r="113" spans="1:41" x14ac:dyDescent="0.2">
      <c r="A113" s="43"/>
      <c r="B113" s="43"/>
      <c r="C113" s="43"/>
      <c r="D113" s="43"/>
      <c r="E113" s="43"/>
      <c r="F113" s="43"/>
      <c r="G113" s="43"/>
      <c r="H113" s="43"/>
      <c r="I113" s="43"/>
      <c r="J113" s="16"/>
      <c r="K113" s="43"/>
      <c r="L113" s="43"/>
      <c r="M113" s="43"/>
      <c r="N113" s="43"/>
      <c r="O113" s="43"/>
      <c r="P113" s="43"/>
      <c r="Q113" s="23"/>
      <c r="R113" s="43"/>
      <c r="S113" s="43"/>
      <c r="T113" s="17"/>
      <c r="U113" s="18"/>
      <c r="V113" s="43"/>
      <c r="W113" s="43"/>
      <c r="X113" s="43"/>
      <c r="Y113" s="43"/>
      <c r="Z113" s="43"/>
      <c r="AA113" s="43"/>
      <c r="AB113" s="43"/>
      <c r="AC113" s="43"/>
      <c r="AD113" s="43"/>
      <c r="AE113" s="16"/>
      <c r="AF113" s="43"/>
      <c r="AG113" s="43"/>
      <c r="AH113" s="43"/>
      <c r="AI113" s="43"/>
      <c r="AJ113" s="43"/>
      <c r="AK113" s="43"/>
      <c r="AL113" s="23"/>
      <c r="AM113" s="43"/>
      <c r="AN113" s="43"/>
    </row>
    <row r="114" spans="1:41" ht="15" x14ac:dyDescent="0.2">
      <c r="A114" s="50"/>
      <c r="B114" s="44"/>
      <c r="C114" s="44"/>
      <c r="D114" s="44" t="s">
        <v>26</v>
      </c>
      <c r="E114" s="44"/>
      <c r="F114" s="44"/>
      <c r="G114" s="44"/>
      <c r="H114" s="341"/>
      <c r="I114" s="341"/>
      <c r="J114" s="46" t="s">
        <v>8</v>
      </c>
      <c r="K114" s="47"/>
      <c r="L114" s="45"/>
      <c r="M114" s="44"/>
      <c r="N114" s="44"/>
      <c r="O114" s="44"/>
      <c r="P114" s="44"/>
      <c r="Q114" s="48"/>
      <c r="R114" s="44"/>
      <c r="S114" s="44"/>
      <c r="T114" s="49"/>
      <c r="U114" s="50"/>
      <c r="V114" s="50"/>
      <c r="W114" s="44"/>
      <c r="X114" s="44"/>
      <c r="Y114" s="44" t="s">
        <v>26</v>
      </c>
      <c r="Z114" s="44"/>
      <c r="AA114" s="44"/>
      <c r="AB114" s="44"/>
      <c r="AC114" s="341"/>
      <c r="AD114" s="341"/>
      <c r="AE114" s="46" t="s">
        <v>8</v>
      </c>
      <c r="AF114" s="47"/>
      <c r="AG114" s="45"/>
      <c r="AH114" s="44"/>
      <c r="AI114" s="44"/>
      <c r="AJ114" s="44"/>
      <c r="AK114" s="44"/>
      <c r="AL114" s="48"/>
      <c r="AM114" s="44"/>
      <c r="AN114" s="44"/>
    </row>
    <row r="115" spans="1:41" ht="15" x14ac:dyDescent="0.2">
      <c r="A115" s="50"/>
      <c r="B115" s="44"/>
      <c r="C115" s="44"/>
      <c r="D115" s="44" t="s">
        <v>27</v>
      </c>
      <c r="E115" s="44"/>
      <c r="F115" s="44"/>
      <c r="G115" s="44"/>
      <c r="H115" s="47"/>
      <c r="I115" s="45"/>
      <c r="J115" s="46" t="s">
        <v>8</v>
      </c>
      <c r="K115" s="47"/>
      <c r="L115" s="45"/>
      <c r="M115" s="44"/>
      <c r="N115" s="44"/>
      <c r="O115" s="44"/>
      <c r="P115" s="44"/>
      <c r="Q115" s="48"/>
      <c r="R115" s="44"/>
      <c r="S115" s="44"/>
      <c r="T115" s="49"/>
      <c r="U115" s="50"/>
      <c r="V115" s="50"/>
      <c r="W115" s="44"/>
      <c r="X115" s="44"/>
      <c r="Y115" s="44" t="s">
        <v>27</v>
      </c>
      <c r="Z115" s="44"/>
      <c r="AA115" s="44"/>
      <c r="AB115" s="44"/>
      <c r="AC115" s="47"/>
      <c r="AD115" s="45"/>
      <c r="AE115" s="46" t="s">
        <v>8</v>
      </c>
      <c r="AF115" s="47"/>
      <c r="AG115" s="45"/>
      <c r="AH115" s="44"/>
      <c r="AI115" s="44"/>
      <c r="AJ115" s="44"/>
      <c r="AK115" s="44"/>
      <c r="AL115" s="48"/>
      <c r="AM115" s="44"/>
      <c r="AN115" s="44"/>
    </row>
    <row r="116" spans="1:41" ht="15" x14ac:dyDescent="0.2">
      <c r="A116" s="50"/>
      <c r="B116" s="44"/>
      <c r="C116" s="44"/>
      <c r="D116" s="44" t="s">
        <v>28</v>
      </c>
      <c r="E116" s="44"/>
      <c r="F116" s="44"/>
      <c r="G116" s="44"/>
      <c r="H116" s="47"/>
      <c r="I116" s="45"/>
      <c r="J116" s="46" t="s">
        <v>8</v>
      </c>
      <c r="K116" s="47"/>
      <c r="L116" s="45"/>
      <c r="M116" s="44"/>
      <c r="N116" s="44"/>
      <c r="O116" s="44"/>
      <c r="P116" s="44"/>
      <c r="Q116" s="48"/>
      <c r="R116" s="44"/>
      <c r="S116" s="44"/>
      <c r="T116" s="49"/>
      <c r="U116" s="50"/>
      <c r="V116" s="50"/>
      <c r="W116" s="44"/>
      <c r="X116" s="44"/>
      <c r="Y116" s="44" t="s">
        <v>28</v>
      </c>
      <c r="Z116" s="44"/>
      <c r="AA116" s="44"/>
      <c r="AB116" s="44"/>
      <c r="AC116" s="47"/>
      <c r="AD116" s="45"/>
      <c r="AE116" s="46" t="s">
        <v>8</v>
      </c>
      <c r="AF116" s="47"/>
      <c r="AG116" s="45"/>
      <c r="AH116" s="44"/>
      <c r="AI116" s="44"/>
      <c r="AJ116" s="44"/>
      <c r="AK116" s="44"/>
      <c r="AL116" s="48"/>
      <c r="AM116" s="44"/>
      <c r="AN116" s="44"/>
    </row>
    <row r="117" spans="1:41" ht="15" x14ac:dyDescent="0.2">
      <c r="A117" s="50"/>
      <c r="B117" s="44"/>
      <c r="C117" s="44"/>
      <c r="D117" s="44" t="s">
        <v>29</v>
      </c>
      <c r="E117" s="44"/>
      <c r="F117" s="44"/>
      <c r="G117" s="44"/>
      <c r="H117" s="47"/>
      <c r="I117" s="45"/>
      <c r="J117" s="46" t="s">
        <v>8</v>
      </c>
      <c r="K117" s="47"/>
      <c r="L117" s="45"/>
      <c r="M117" s="44"/>
      <c r="N117" s="44"/>
      <c r="O117" s="44"/>
      <c r="P117" s="44"/>
      <c r="Q117" s="48"/>
      <c r="R117" s="44"/>
      <c r="S117" s="44"/>
      <c r="T117" s="49"/>
      <c r="U117" s="50"/>
      <c r="V117" s="50"/>
      <c r="W117" s="44"/>
      <c r="X117" s="44"/>
      <c r="Y117" s="44" t="s">
        <v>29</v>
      </c>
      <c r="Z117" s="44"/>
      <c r="AA117" s="44"/>
      <c r="AB117" s="44"/>
      <c r="AC117" s="47"/>
      <c r="AD117" s="45"/>
      <c r="AE117" s="46" t="s">
        <v>8</v>
      </c>
      <c r="AF117" s="47"/>
      <c r="AG117" s="45"/>
      <c r="AH117" s="44"/>
      <c r="AI117" s="44"/>
      <c r="AJ117" s="44"/>
      <c r="AK117" s="44"/>
      <c r="AL117" s="48"/>
      <c r="AM117" s="44"/>
      <c r="AN117" s="44"/>
    </row>
    <row r="118" spans="1:41" ht="15" x14ac:dyDescent="0.2">
      <c r="A118" s="50"/>
      <c r="B118" s="44"/>
      <c r="C118" s="44"/>
      <c r="D118" s="44" t="s">
        <v>30</v>
      </c>
      <c r="E118" s="44"/>
      <c r="F118" s="44"/>
      <c r="G118" s="44"/>
      <c r="H118" s="47"/>
      <c r="I118" s="45"/>
      <c r="J118" s="46" t="s">
        <v>8</v>
      </c>
      <c r="K118" s="47"/>
      <c r="L118" s="45"/>
      <c r="M118" s="44"/>
      <c r="N118" s="44"/>
      <c r="O118" s="44"/>
      <c r="P118" s="44"/>
      <c r="Q118" s="48"/>
      <c r="R118" s="44"/>
      <c r="S118" s="44"/>
      <c r="T118" s="49"/>
      <c r="U118" s="50"/>
      <c r="V118" s="50"/>
      <c r="W118" s="44"/>
      <c r="X118" s="44"/>
      <c r="Y118" s="44" t="s">
        <v>30</v>
      </c>
      <c r="Z118" s="44"/>
      <c r="AA118" s="44"/>
      <c r="AB118" s="44"/>
      <c r="AC118" s="47"/>
      <c r="AD118" s="45"/>
      <c r="AE118" s="46" t="s">
        <v>8</v>
      </c>
      <c r="AF118" s="47"/>
      <c r="AG118" s="45"/>
      <c r="AH118" s="44"/>
      <c r="AI118" s="44"/>
      <c r="AJ118" s="44"/>
      <c r="AK118" s="44"/>
      <c r="AL118" s="48"/>
      <c r="AM118" s="44"/>
      <c r="AN118" s="44"/>
    </row>
    <row r="119" spans="1:41" ht="15" x14ac:dyDescent="0.2">
      <c r="A119" s="50"/>
      <c r="B119" s="44"/>
      <c r="C119" s="44"/>
      <c r="D119" s="44" t="s">
        <v>62</v>
      </c>
      <c r="E119" s="44"/>
      <c r="F119" s="44"/>
      <c r="G119" s="44"/>
      <c r="H119" s="47"/>
      <c r="I119" s="45"/>
      <c r="J119" s="46" t="s">
        <v>8</v>
      </c>
      <c r="K119" s="47"/>
      <c r="L119" s="45"/>
      <c r="M119" s="44"/>
      <c r="N119" s="44"/>
      <c r="O119" s="44"/>
      <c r="P119" s="44"/>
      <c r="Q119" s="48"/>
      <c r="R119" s="44"/>
      <c r="S119" s="44"/>
      <c r="T119" s="49"/>
      <c r="U119" s="50"/>
      <c r="V119" s="50"/>
      <c r="W119" s="44"/>
      <c r="X119" s="44"/>
      <c r="Y119" s="44" t="s">
        <v>62</v>
      </c>
      <c r="Z119" s="44"/>
      <c r="AA119" s="44"/>
      <c r="AB119" s="44"/>
      <c r="AC119" s="47"/>
      <c r="AD119" s="45"/>
      <c r="AE119" s="46" t="s">
        <v>8</v>
      </c>
      <c r="AF119" s="47"/>
      <c r="AG119" s="45"/>
      <c r="AH119" s="44"/>
      <c r="AI119" s="44"/>
      <c r="AJ119" s="44"/>
      <c r="AK119" s="44"/>
      <c r="AL119" s="48"/>
      <c r="AM119" s="44"/>
      <c r="AN119" s="44"/>
      <c r="AO119" s="44"/>
    </row>
    <row r="120" spans="1:41" ht="15" x14ac:dyDescent="0.2">
      <c r="A120" s="50"/>
      <c r="B120" s="44"/>
      <c r="C120" s="44"/>
      <c r="D120" s="44" t="s">
        <v>63</v>
      </c>
      <c r="E120" s="44"/>
      <c r="F120" s="44"/>
      <c r="G120" s="44"/>
      <c r="H120" s="47"/>
      <c r="I120" s="45"/>
      <c r="J120" s="46" t="s">
        <v>8</v>
      </c>
      <c r="K120" s="47"/>
      <c r="L120" s="45"/>
      <c r="M120" s="44"/>
      <c r="N120" s="44"/>
      <c r="O120" s="44"/>
      <c r="P120" s="44"/>
      <c r="Q120" s="48"/>
      <c r="R120" s="44"/>
      <c r="S120" s="44"/>
      <c r="T120" s="49"/>
      <c r="U120" s="50"/>
      <c r="V120" s="50"/>
      <c r="W120" s="44"/>
      <c r="X120" s="44"/>
      <c r="Y120" s="44" t="s">
        <v>63</v>
      </c>
      <c r="Z120" s="44"/>
      <c r="AA120" s="44"/>
      <c r="AB120" s="44"/>
      <c r="AC120" s="47"/>
      <c r="AD120" s="45"/>
      <c r="AE120" s="46" t="s">
        <v>8</v>
      </c>
      <c r="AF120" s="47"/>
      <c r="AG120" s="45"/>
      <c r="AH120" s="44"/>
      <c r="AI120" s="44"/>
      <c r="AJ120" s="44"/>
      <c r="AK120" s="44"/>
      <c r="AL120" s="48"/>
      <c r="AM120" s="44"/>
      <c r="AN120" s="44"/>
      <c r="AO120" s="44"/>
    </row>
    <row r="121" spans="1:41" ht="15.75" thickBot="1" x14ac:dyDescent="0.3">
      <c r="A121" s="57"/>
      <c r="B121" s="53"/>
      <c r="C121" s="52" t="s">
        <v>31</v>
      </c>
      <c r="D121" s="53"/>
      <c r="E121" s="53"/>
      <c r="F121" s="53"/>
      <c r="G121" s="53"/>
      <c r="H121" s="68"/>
      <c r="I121" s="69"/>
      <c r="J121" s="54" t="s">
        <v>8</v>
      </c>
      <c r="K121" s="68"/>
      <c r="L121" s="69"/>
      <c r="M121" s="53"/>
      <c r="N121" s="53"/>
      <c r="O121" s="53"/>
      <c r="P121" s="53"/>
      <c r="Q121" s="55"/>
      <c r="R121" s="53"/>
      <c r="S121" s="53"/>
      <c r="T121" s="56"/>
      <c r="U121" s="57"/>
      <c r="V121" s="57"/>
      <c r="W121" s="53"/>
      <c r="X121" s="52" t="s">
        <v>31</v>
      </c>
      <c r="Y121" s="53"/>
      <c r="Z121" s="53"/>
      <c r="AA121" s="53"/>
      <c r="AB121" s="53"/>
      <c r="AC121" s="68"/>
      <c r="AD121" s="69"/>
      <c r="AE121" s="54" t="s">
        <v>8</v>
      </c>
      <c r="AF121" s="68"/>
      <c r="AG121" s="69"/>
      <c r="AH121" s="53"/>
      <c r="AI121" s="53"/>
      <c r="AJ121" s="53"/>
      <c r="AK121" s="53"/>
      <c r="AL121" s="55"/>
      <c r="AM121" s="53"/>
      <c r="AN121" s="53"/>
    </row>
    <row r="122" spans="1:4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59"/>
      <c r="R122" s="2"/>
      <c r="S122" s="2"/>
      <c r="T122" s="60"/>
      <c r="U122" s="1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59"/>
      <c r="AM122" s="2"/>
      <c r="AN122" s="2"/>
    </row>
    <row r="123" spans="1:41" x14ac:dyDescent="0.2">
      <c r="A123" s="36" t="s">
        <v>32</v>
      </c>
      <c r="B123" s="36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3"/>
      <c r="R123" s="62"/>
      <c r="S123" s="36"/>
      <c r="V123" s="36" t="s">
        <v>32</v>
      </c>
      <c r="W123" s="36"/>
      <c r="Y123" s="62"/>
      <c r="Z123" s="62"/>
      <c r="AA123" s="62"/>
      <c r="AB123" s="62"/>
      <c r="AC123" s="62"/>
      <c r="AD123" s="62"/>
      <c r="AE123" s="62"/>
      <c r="AF123" s="62"/>
      <c r="AG123" s="62"/>
      <c r="AH123" s="62"/>
      <c r="AI123" s="62"/>
      <c r="AJ123" s="62"/>
      <c r="AK123" s="62"/>
      <c r="AL123" s="63"/>
      <c r="AM123" s="62"/>
      <c r="AN123" s="36"/>
    </row>
    <row r="124" spans="1:41" x14ac:dyDescent="0.2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3"/>
      <c r="R124" s="36"/>
      <c r="S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3"/>
      <c r="AM124" s="36"/>
      <c r="AN124" s="36"/>
    </row>
  </sheetData>
  <mergeCells count="84">
    <mergeCell ref="A109:I109"/>
    <mergeCell ref="K109:S109"/>
    <mergeCell ref="V109:AD109"/>
    <mergeCell ref="AF109:AN109"/>
    <mergeCell ref="H114:I114"/>
    <mergeCell ref="AC114:AD114"/>
    <mergeCell ref="Q106:T106"/>
    <mergeCell ref="AL106:AN106"/>
    <mergeCell ref="Q107:R107"/>
    <mergeCell ref="AL107:AM107"/>
    <mergeCell ref="A108:I108"/>
    <mergeCell ref="K108:S108"/>
    <mergeCell ref="V108:AD108"/>
    <mergeCell ref="AF108:AN108"/>
    <mergeCell ref="A89:I89"/>
    <mergeCell ref="K89:S89"/>
    <mergeCell ref="V89:AD89"/>
    <mergeCell ref="AF89:AN89"/>
    <mergeCell ref="H94:I94"/>
    <mergeCell ref="AC94:AD94"/>
    <mergeCell ref="Q86:T86"/>
    <mergeCell ref="AL86:AN86"/>
    <mergeCell ref="Q87:R87"/>
    <mergeCell ref="AL87:AM87"/>
    <mergeCell ref="A88:I88"/>
    <mergeCell ref="K88:S88"/>
    <mergeCell ref="V88:AD88"/>
    <mergeCell ref="AF88:AN88"/>
    <mergeCell ref="A69:I69"/>
    <mergeCell ref="K69:S69"/>
    <mergeCell ref="V69:AD69"/>
    <mergeCell ref="AF69:AN69"/>
    <mergeCell ref="H74:I74"/>
    <mergeCell ref="AC74:AD74"/>
    <mergeCell ref="Q66:T66"/>
    <mergeCell ref="AL66:AN66"/>
    <mergeCell ref="Q67:R67"/>
    <mergeCell ref="AL67:AM67"/>
    <mergeCell ref="A68:I68"/>
    <mergeCell ref="K68:S68"/>
    <mergeCell ref="V68:AD68"/>
    <mergeCell ref="AF68:AN68"/>
    <mergeCell ref="A48:I48"/>
    <mergeCell ref="K48:S48"/>
    <mergeCell ref="V48:AD48"/>
    <mergeCell ref="AF48:AN48"/>
    <mergeCell ref="H53:I53"/>
    <mergeCell ref="AC53:AD53"/>
    <mergeCell ref="Q45:T45"/>
    <mergeCell ref="AL45:AN45"/>
    <mergeCell ref="Q46:R46"/>
    <mergeCell ref="AL46:AM46"/>
    <mergeCell ref="A47:I47"/>
    <mergeCell ref="K47:S47"/>
    <mergeCell ref="V47:AD47"/>
    <mergeCell ref="AF47:AN47"/>
    <mergeCell ref="A27:I27"/>
    <mergeCell ref="K27:S27"/>
    <mergeCell ref="V27:AD27"/>
    <mergeCell ref="AF27:AN27"/>
    <mergeCell ref="H32:I32"/>
    <mergeCell ref="AC32:AD32"/>
    <mergeCell ref="Q24:T24"/>
    <mergeCell ref="AL24:AN24"/>
    <mergeCell ref="Q25:R25"/>
    <mergeCell ref="AL25:AM25"/>
    <mergeCell ref="A26:I26"/>
    <mergeCell ref="K26:S26"/>
    <mergeCell ref="V26:AD26"/>
    <mergeCell ref="AF26:AN26"/>
    <mergeCell ref="A6:I6"/>
    <mergeCell ref="K6:S6"/>
    <mergeCell ref="V6:AD6"/>
    <mergeCell ref="AF6:AN6"/>
    <mergeCell ref="H11:I11"/>
    <mergeCell ref="AC11:AD11"/>
    <mergeCell ref="Q3:T3"/>
    <mergeCell ref="AL3:AN3"/>
    <mergeCell ref="Q4:R4"/>
    <mergeCell ref="AL4:AM4"/>
    <mergeCell ref="A5:I5"/>
    <mergeCell ref="K5:S5"/>
    <mergeCell ref="V5:AD5"/>
    <mergeCell ref="AF5:AN5"/>
  </mergeCells>
  <pageMargins left="0.11811023622047245" right="0.11811023622047245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10</vt:i4>
      </vt:variant>
    </vt:vector>
  </HeadingPairs>
  <TitlesOfParts>
    <vt:vector size="18" baseType="lpstr">
      <vt:lpstr>Prijave</vt:lpstr>
      <vt:lpstr>Predtekmovanje</vt:lpstr>
      <vt:lpstr>#P</vt:lpstr>
      <vt:lpstr>Finalna skupina</vt:lpstr>
      <vt:lpstr>#FS</vt:lpstr>
      <vt:lpstr>Mali finale</vt:lpstr>
      <vt:lpstr>#MF</vt:lpstr>
      <vt:lpstr>#Prazni</vt:lpstr>
      <vt:lpstr>'#FS'!Print_Area</vt:lpstr>
      <vt:lpstr>'#MF'!Print_Area</vt:lpstr>
      <vt:lpstr>'#P'!Print_Area</vt:lpstr>
      <vt:lpstr>'#Prazni'!Print_Area</vt:lpstr>
      <vt:lpstr>'Finalna skupina'!Print_Area</vt:lpstr>
      <vt:lpstr>'Mali finale'!Print_Area</vt:lpstr>
      <vt:lpstr>Predtekmovanje!Print_Area</vt:lpstr>
      <vt:lpstr>Prijave!Print_Area</vt:lpstr>
      <vt:lpstr>Predtekmovanje!Print_Titles</vt:lpstr>
      <vt:lpstr>Prijave!Print_Titles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NTZS tabele za OT 2013/14</dc:title>
  <dc:creator>MB</dc:creator>
  <cp:lastModifiedBy>MB</cp:lastModifiedBy>
  <cp:lastPrinted>2013-11-25T18:07:52Z</cp:lastPrinted>
  <dcterms:created xsi:type="dcterms:W3CDTF">2007-11-11T07:40:16Z</dcterms:created>
  <dcterms:modified xsi:type="dcterms:W3CDTF">2014-04-06T11:40:03Z</dcterms:modified>
</cp:coreProperties>
</file>