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5195" windowHeight="7875" activeTab="1"/>
  </bookViews>
  <sheets>
    <sheet name="Prijave" sheetId="4" r:id="rId1"/>
    <sheet name="Finalna skupina" sheetId="5" r:id="rId2"/>
    <sheet name="#FS" sheetId="7" r:id="rId3"/>
    <sheet name="#Prazni" sheetId="26" r:id="rId4"/>
  </sheets>
  <definedNames>
    <definedName name="_xlnm.Print_Area" localSheetId="2">'#FS'!$A$1:$AN$126</definedName>
    <definedName name="_xlnm.Print_Area" localSheetId="3">'#Prazni'!$A$1:$AN$123</definedName>
    <definedName name="_xlnm.Print_Area" localSheetId="1">'Finalna skupina'!$C$1:$M$27</definedName>
    <definedName name="_xlnm.Print_Area" localSheetId="0">Prijave!$A$1:$G$81</definedName>
    <definedName name="_xlnm.Print_Titles" localSheetId="0">Prijave!$1:$4</definedName>
  </definedNames>
  <calcPr calcId="125725"/>
</workbook>
</file>

<file path=xl/calcChain.xml><?xml version="1.0" encoding="utf-8"?>
<calcChain xmlns="http://schemas.openxmlformats.org/spreadsheetml/2006/main">
  <c r="C2" i="5"/>
  <c r="K122" i="7"/>
  <c r="H122"/>
  <c r="K121"/>
  <c r="H121"/>
  <c r="AF101"/>
  <c r="AC101"/>
  <c r="K101"/>
  <c r="H101"/>
  <c r="AF100"/>
  <c r="AC100"/>
  <c r="K100"/>
  <c r="H100"/>
  <c r="AF80"/>
  <c r="AC80"/>
  <c r="K80"/>
  <c r="H80"/>
  <c r="AF79"/>
  <c r="AC79"/>
  <c r="K79"/>
  <c r="H79"/>
  <c r="AF59"/>
  <c r="AC59"/>
  <c r="K59"/>
  <c r="H59"/>
  <c r="AF58"/>
  <c r="AC58"/>
  <c r="K58"/>
  <c r="H58"/>
  <c r="AF38"/>
  <c r="AC38"/>
  <c r="K38"/>
  <c r="H38"/>
  <c r="AF37"/>
  <c r="AC37"/>
  <c r="K37"/>
  <c r="H37"/>
  <c r="AF17"/>
  <c r="AC17"/>
  <c r="K17"/>
  <c r="H17"/>
  <c r="AF16"/>
  <c r="AC16"/>
  <c r="K16"/>
  <c r="H16"/>
  <c r="V23"/>
  <c r="A23"/>
  <c r="V2"/>
  <c r="A2"/>
  <c r="A107"/>
  <c r="V86"/>
  <c r="A86"/>
  <c r="V65"/>
  <c r="A65"/>
  <c r="V44"/>
  <c r="A44"/>
  <c r="I26" i="5"/>
  <c r="G24"/>
  <c r="K22"/>
  <c r="G20"/>
  <c r="I18"/>
  <c r="M16"/>
  <c r="I14"/>
  <c r="G12"/>
  <c r="K10"/>
  <c r="G8"/>
  <c r="I6"/>
  <c r="H25"/>
  <c r="F23"/>
  <c r="J21"/>
  <c r="F19"/>
  <c r="H17"/>
  <c r="L15"/>
  <c r="H13"/>
  <c r="F11"/>
  <c r="J9"/>
  <c r="F7"/>
  <c r="H5"/>
  <c r="E27"/>
  <c r="D26"/>
  <c r="E25"/>
  <c r="D24"/>
  <c r="E23"/>
  <c r="D22"/>
  <c r="E21"/>
  <c r="D20"/>
  <c r="E19"/>
  <c r="D18"/>
  <c r="E17"/>
  <c r="D16"/>
  <c r="E15"/>
  <c r="D14"/>
  <c r="E13"/>
  <c r="D12"/>
  <c r="E11"/>
  <c r="D10"/>
  <c r="E9"/>
  <c r="D8"/>
  <c r="E7"/>
  <c r="D6"/>
  <c r="E5"/>
  <c r="D4"/>
  <c r="E4"/>
  <c r="G5" s="1"/>
  <c r="E14"/>
  <c r="F14" s="1"/>
  <c r="E16"/>
  <c r="E26"/>
  <c r="G27" s="1"/>
  <c r="AP66" i="7"/>
  <c r="AP24"/>
  <c r="C1" i="5"/>
  <c r="V90" i="7"/>
  <c r="K89"/>
  <c r="AF48"/>
  <c r="K27"/>
  <c r="K111"/>
  <c r="A111"/>
  <c r="V48"/>
  <c r="AF89"/>
  <c r="K110"/>
  <c r="V27"/>
  <c r="A68"/>
  <c r="V6"/>
  <c r="V47"/>
  <c r="AF68"/>
  <c r="A6"/>
  <c r="K69"/>
  <c r="AF47"/>
  <c r="K68"/>
  <c r="K26"/>
  <c r="AF5"/>
  <c r="K5"/>
  <c r="K90"/>
  <c r="V89"/>
  <c r="K48"/>
  <c r="A110"/>
  <c r="AF69"/>
  <c r="V69"/>
  <c r="A48"/>
  <c r="A27"/>
  <c r="A90"/>
  <c r="K6"/>
  <c r="A5"/>
  <c r="A89"/>
  <c r="V68"/>
  <c r="V5"/>
  <c r="A47"/>
  <c r="V26"/>
  <c r="A69"/>
  <c r="K47"/>
  <c r="AF6"/>
  <c r="AF26"/>
  <c r="AF90"/>
  <c r="G15" i="5" l="1"/>
  <c r="F4"/>
  <c r="F26"/>
  <c r="G17"/>
  <c r="F16"/>
  <c r="A26" i="7"/>
  <c r="AF27"/>
</calcChain>
</file>

<file path=xl/sharedStrings.xml><?xml version="1.0" encoding="utf-8"?>
<sst xmlns="http://schemas.openxmlformats.org/spreadsheetml/2006/main" count="653" uniqueCount="55">
  <si>
    <t>/</t>
  </si>
  <si>
    <t>Vnos št.</t>
  </si>
  <si>
    <t>1.krog</t>
  </si>
  <si>
    <t>--</t>
  </si>
  <si>
    <t>S</t>
  </si>
  <si>
    <t>T</t>
  </si>
  <si>
    <t>:</t>
  </si>
  <si>
    <t>Finale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</si>
  <si>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</si>
  <si>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</si>
  <si>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</si>
  <si>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</si>
  <si>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</si>
  <si>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</si>
  <si>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</si>
  <si>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</si>
  <si>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</si>
  <si>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</si>
  <si>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</si>
  <si>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</si>
  <si>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1/4 finale</t>
  </si>
  <si>
    <t>1/2 finale</t>
  </si>
  <si>
    <t>ID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</si>
  <si>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</si>
  <si>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</si>
  <si>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</si>
  <si>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</si>
  <si>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</si>
  <si>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</si>
  <si>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</si>
  <si>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</si>
  <si>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</si>
  <si>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</si>
  <si>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</si>
  <si>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1.</t>
  </si>
  <si>
    <t>2.</t>
  </si>
  <si>
    <t>3.-4.</t>
  </si>
  <si>
    <t>KATEGORIJA: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</si>
  <si>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</si>
  <si>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</si>
  <si>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</si>
  <si>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</si>
  <si>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</si>
  <si>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</si>
  <si>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</si>
  <si>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</si>
  <si>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5.-6.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</si>
  <si>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</si>
  <si>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</si>
  <si>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</si>
  <si>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</si>
  <si>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</si>
  <si>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</si>
  <si>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</si>
  <si>
    <t>MOŠKE DVOJICE</t>
  </si>
</sst>
</file>

<file path=xl/styles.xml><?xml version="1.0" encoding="utf-8"?>
<styleSheet xmlns="http://schemas.openxmlformats.org/spreadsheetml/2006/main">
  <numFmts count="1">
    <numFmt numFmtId="164" formatCode="\ "/>
  </numFmts>
  <fonts count="46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175">
    <xf numFmtId="0" fontId="0" fillId="0" borderId="0" xfId="0"/>
    <xf numFmtId="0" fontId="1" fillId="0" borderId="0" xfId="0" applyFont="1"/>
    <xf numFmtId="0" fontId="1" fillId="0" borderId="0" xfId="0" applyFont="1" applyBorder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0" fillId="3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11" fillId="0" borderId="0" xfId="0" applyFont="1" applyFill="1" applyBorder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7" fillId="0" borderId="0" xfId="0" applyFont="1" applyFill="1" applyBorder="1" applyAlignment="1">
      <alignment shrinkToFit="1"/>
    </xf>
    <xf numFmtId="0" fontId="25" fillId="0" borderId="2" xfId="0" applyFont="1" applyBorder="1" applyAlignment="1">
      <alignment shrinkToFit="1"/>
    </xf>
    <xf numFmtId="0" fontId="25" fillId="0" borderId="8" xfId="0" applyFont="1" applyBorder="1" applyAlignment="1">
      <alignment horizontal="right" shrinkToFit="1"/>
    </xf>
    <xf numFmtId="0" fontId="25" fillId="0" borderId="9" xfId="0" applyFont="1" applyBorder="1" applyAlignment="1">
      <alignment horizontal="right" shrinkToFit="1"/>
    </xf>
    <xf numFmtId="0" fontId="25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25" fillId="0" borderId="2" xfId="0" applyFont="1" applyBorder="1" applyAlignment="1">
      <alignment horizontal="right" shrinkToFit="1"/>
    </xf>
    <xf numFmtId="20" fontId="25" fillId="0" borderId="8" xfId="0" applyNumberFormat="1" applyFont="1" applyBorder="1" applyAlignment="1">
      <alignment horizontal="right" shrinkToFit="1"/>
    </xf>
    <xf numFmtId="0" fontId="25" fillId="0" borderId="1" xfId="0" applyFont="1" applyBorder="1" applyAlignment="1">
      <alignment shrinkToFit="1"/>
    </xf>
    <xf numFmtId="0" fontId="25" fillId="0" borderId="4" xfId="0" applyFont="1" applyBorder="1" applyAlignment="1">
      <alignment horizontal="right" shrinkToFit="1"/>
    </xf>
    <xf numFmtId="20" fontId="25" fillId="0" borderId="9" xfId="0" applyNumberFormat="1" applyFont="1" applyBorder="1" applyAlignment="1">
      <alignment horizontal="right" shrinkToFit="1"/>
    </xf>
    <xf numFmtId="0" fontId="25" fillId="0" borderId="0" xfId="0" applyFont="1" applyBorder="1" applyAlignment="1">
      <alignment horizontal="right" shrinkToFit="1"/>
    </xf>
    <xf numFmtId="0" fontId="25" fillId="0" borderId="0" xfId="0" applyFont="1" applyBorder="1" applyAlignment="1">
      <alignment shrinkToFit="1"/>
    </xf>
    <xf numFmtId="0" fontId="25" fillId="0" borderId="0" xfId="0" applyFont="1" applyFill="1" applyBorder="1" applyAlignment="1">
      <alignment shrinkToFit="1"/>
    </xf>
    <xf numFmtId="20" fontId="25" fillId="0" borderId="0" xfId="0" applyNumberFormat="1" applyFont="1" applyBorder="1" applyAlignment="1">
      <alignment horizontal="right" shrinkToFit="1"/>
    </xf>
    <xf numFmtId="20" fontId="25" fillId="0" borderId="2" xfId="0" applyNumberFormat="1" applyFont="1" applyBorder="1" applyAlignment="1">
      <alignment horizontal="right" shrinkToFit="1"/>
    </xf>
    <xf numFmtId="0" fontId="1" fillId="0" borderId="0" xfId="0" applyFont="1" applyAlignment="1">
      <alignment horizontal="right"/>
    </xf>
    <xf numFmtId="0" fontId="9" fillId="0" borderId="1" xfId="0" applyFont="1" applyFill="1" applyBorder="1" applyAlignment="1">
      <alignment shrinkToFit="1"/>
    </xf>
    <xf numFmtId="0" fontId="25" fillId="0" borderId="1" xfId="0" applyFont="1" applyFill="1" applyBorder="1" applyAlignment="1">
      <alignment shrinkToFit="1"/>
    </xf>
    <xf numFmtId="0" fontId="30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left" shrinkToFit="1"/>
    </xf>
    <xf numFmtId="0" fontId="25" fillId="0" borderId="0" xfId="0" applyFont="1" applyFill="1" applyAlignment="1">
      <alignment horizontal="right" shrinkToFit="1"/>
    </xf>
    <xf numFmtId="0" fontId="25" fillId="0" borderId="0" xfId="0" applyFont="1" applyFill="1" applyAlignment="1">
      <alignment shrinkToFit="1"/>
    </xf>
    <xf numFmtId="0" fontId="7" fillId="0" borderId="0" xfId="0" applyFont="1" applyFill="1" applyAlignment="1">
      <alignment shrinkToFit="1"/>
    </xf>
    <xf numFmtId="0" fontId="31" fillId="0" borderId="10" xfId="0" applyFont="1" applyFill="1" applyBorder="1" applyAlignment="1">
      <alignment horizontal="center"/>
    </xf>
    <xf numFmtId="0" fontId="0" fillId="0" borderId="10" xfId="0" applyBorder="1"/>
    <xf numFmtId="49" fontId="7" fillId="0" borderId="0" xfId="0" applyNumberFormat="1" applyFont="1" applyBorder="1" applyAlignment="1">
      <alignment horizontal="left" shrinkToFit="1"/>
    </xf>
    <xf numFmtId="49" fontId="7" fillId="0" borderId="0" xfId="0" applyNumberFormat="1" applyFont="1" applyBorder="1" applyAlignment="1">
      <alignment shrinkToFit="1"/>
    </xf>
    <xf numFmtId="0" fontId="32" fillId="3" borderId="1" xfId="0" applyFont="1" applyFill="1" applyBorder="1" applyAlignment="1">
      <alignment horizontal="center" shrinkToFit="1"/>
    </xf>
    <xf numFmtId="0" fontId="32" fillId="3" borderId="4" xfId="0" applyFont="1" applyFill="1" applyBorder="1" applyAlignment="1">
      <alignment horizontal="center" shrinkToFit="1"/>
    </xf>
    <xf numFmtId="0" fontId="26" fillId="0" borderId="0" xfId="0" applyFont="1" applyBorder="1" applyAlignment="1">
      <alignment horizontal="left" shrinkToFit="1"/>
    </xf>
    <xf numFmtId="0" fontId="26" fillId="0" borderId="0" xfId="0" applyFont="1" applyAlignment="1">
      <alignment horizontal="left" shrinkToFit="1"/>
    </xf>
    <xf numFmtId="0" fontId="32" fillId="0" borderId="2" xfId="0" applyFont="1" applyFill="1" applyBorder="1" applyAlignment="1">
      <alignment horizontal="center" shrinkToFit="1"/>
    </xf>
    <xf numFmtId="0" fontId="33" fillId="0" borderId="0" xfId="0" applyFont="1" applyFill="1"/>
    <xf numFmtId="1" fontId="13" fillId="0" borderId="0" xfId="0" applyNumberFormat="1" applyFont="1" applyFill="1"/>
    <xf numFmtId="0" fontId="27" fillId="0" borderId="0" xfId="0" applyFont="1" applyFill="1"/>
    <xf numFmtId="1" fontId="27" fillId="0" borderId="0" xfId="0" applyNumberFormat="1" applyFont="1" applyFill="1"/>
    <xf numFmtId="0" fontId="34" fillId="4" borderId="10" xfId="0" applyFont="1" applyFill="1" applyBorder="1" applyAlignment="1" applyProtection="1">
      <alignment horizontal="left"/>
    </xf>
    <xf numFmtId="0" fontId="35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36" fillId="0" borderId="0" xfId="0" applyFont="1" applyFill="1" applyBorder="1"/>
    <xf numFmtId="1" fontId="28" fillId="0" borderId="10" xfId="0" applyNumberFormat="1" applyFont="1" applyBorder="1" applyAlignment="1">
      <alignment horizontal="center" vertical="center"/>
    </xf>
    <xf numFmtId="1" fontId="37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38" fillId="0" borderId="0" xfId="0" applyFont="1" applyFill="1" applyBorder="1"/>
    <xf numFmtId="0" fontId="39" fillId="0" borderId="19" xfId="0" applyFont="1" applyFill="1" applyBorder="1"/>
    <xf numFmtId="0" fontId="39" fillId="0" borderId="20" xfId="0" applyFont="1" applyFill="1" applyBorder="1"/>
    <xf numFmtId="1" fontId="39" fillId="0" borderId="20" xfId="0" applyNumberFormat="1" applyFont="1" applyFill="1" applyBorder="1"/>
    <xf numFmtId="0" fontId="39" fillId="0" borderId="20" xfId="0" applyFont="1" applyFill="1" applyBorder="1" applyAlignment="1">
      <alignment horizontal="center"/>
    </xf>
    <xf numFmtId="0" fontId="40" fillId="0" borderId="20" xfId="0" applyFont="1" applyFill="1" applyBorder="1" applyAlignment="1">
      <alignment horizontal="center"/>
    </xf>
    <xf numFmtId="0" fontId="39" fillId="0" borderId="21" xfId="0" applyFont="1" applyFill="1" applyBorder="1"/>
    <xf numFmtId="0" fontId="41" fillId="0" borderId="10" xfId="0" applyFont="1" applyFill="1" applyBorder="1" applyAlignment="1">
      <alignment horizontal="center"/>
    </xf>
    <xf numFmtId="0" fontId="27" fillId="0" borderId="10" xfId="0" applyFont="1" applyFill="1" applyBorder="1"/>
    <xf numFmtId="0" fontId="27" fillId="0" borderId="10" xfId="0" applyFont="1" applyFill="1" applyBorder="1" applyAlignment="1">
      <alignment horizontal="center"/>
    </xf>
    <xf numFmtId="0" fontId="14" fillId="0" borderId="0" xfId="0" applyFont="1" applyFill="1" applyBorder="1"/>
    <xf numFmtId="0" fontId="31" fillId="5" borderId="0" xfId="0" applyFont="1" applyFill="1" applyBorder="1"/>
    <xf numFmtId="0" fontId="41" fillId="5" borderId="0" xfId="0" applyFont="1" applyFill="1" applyBorder="1"/>
    <xf numFmtId="0" fontId="42" fillId="6" borderId="22" xfId="0" applyFont="1" applyFill="1" applyBorder="1" applyAlignment="1">
      <alignment horizontal="left" vertical="center"/>
    </xf>
    <xf numFmtId="0" fontId="43" fillId="5" borderId="0" xfId="0" applyFont="1" applyFill="1" applyBorder="1"/>
    <xf numFmtId="0" fontId="31" fillId="5" borderId="0" xfId="2" applyFont="1" applyFill="1" applyBorder="1"/>
    <xf numFmtId="0" fontId="42" fillId="6" borderId="22" xfId="2" applyFont="1" applyFill="1" applyBorder="1" applyAlignment="1">
      <alignment horizontal="left" vertical="center"/>
    </xf>
    <xf numFmtId="0" fontId="41" fillId="5" borderId="0" xfId="2" applyFont="1" applyFill="1" applyBorder="1"/>
    <xf numFmtId="0" fontId="31" fillId="5" borderId="0" xfId="0" applyFont="1" applyFill="1"/>
    <xf numFmtId="0" fontId="44" fillId="5" borderId="0" xfId="0" applyFont="1" applyFill="1" applyBorder="1"/>
    <xf numFmtId="0" fontId="43" fillId="5" borderId="0" xfId="2" applyFont="1" applyFill="1" applyBorder="1"/>
    <xf numFmtId="0" fontId="44" fillId="5" borderId="0" xfId="0" applyFont="1" applyFill="1"/>
    <xf numFmtId="0" fontId="24" fillId="4" borderId="12" xfId="0" applyFont="1" applyFill="1" applyBorder="1" applyAlignment="1">
      <alignment horizontal="center" shrinkToFit="1"/>
    </xf>
    <xf numFmtId="0" fontId="24" fillId="4" borderId="13" xfId="0" applyFont="1" applyFill="1" applyBorder="1" applyAlignment="1">
      <alignment horizontal="center" shrinkToFit="1"/>
    </xf>
    <xf numFmtId="0" fontId="24" fillId="4" borderId="14" xfId="0" applyFont="1" applyFill="1" applyBorder="1" applyAlignment="1">
      <alignment horizontal="center" shrinkToFit="1"/>
    </xf>
    <xf numFmtId="0" fontId="45" fillId="7" borderId="0" xfId="2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 shrinkToFit="1"/>
    </xf>
    <xf numFmtId="0" fontId="7" fillId="2" borderId="16" xfId="0" applyFont="1" applyFill="1" applyBorder="1" applyAlignment="1">
      <alignment horizontal="center" shrinkToFit="1"/>
    </xf>
    <xf numFmtId="0" fontId="7" fillId="2" borderId="17" xfId="0" applyFont="1" applyFill="1" applyBorder="1" applyAlignment="1">
      <alignment horizontal="center" shrinkToFit="1"/>
    </xf>
    <xf numFmtId="0" fontId="30" fillId="3" borderId="1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1" fillId="2" borderId="15" xfId="0" applyFont="1" applyFill="1" applyBorder="1" applyAlignment="1">
      <alignment horizontal="center" shrinkToFit="1"/>
    </xf>
    <xf numFmtId="0" fontId="11" fillId="2" borderId="5" xfId="0" applyFont="1" applyFill="1" applyBorder="1" applyAlignment="1">
      <alignment horizontal="center" shrinkToFit="1"/>
    </xf>
    <xf numFmtId="0" fontId="11" fillId="2" borderId="11" xfId="0" applyFont="1" applyFill="1" applyBorder="1" applyAlignment="1">
      <alignment horizontal="center" shrinkToFit="1"/>
    </xf>
    <xf numFmtId="164" fontId="4" fillId="0" borderId="0" xfId="0" applyNumberFormat="1" applyFont="1" applyBorder="1" applyAlignment="1">
      <alignment horizontal="center" shrinkToFit="1"/>
    </xf>
    <xf numFmtId="0" fontId="29" fillId="0" borderId="0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shrinkToFit="1"/>
    </xf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</cellXfs>
  <cellStyles count="3">
    <cellStyle name="Navadno 2" xfId="1"/>
    <cellStyle name="Normal" xfId="0" builtinId="0"/>
    <cellStyle name="Normal 2" xfId="2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rgb="FFC00000"/>
  </sheetPr>
  <dimension ref="A1:O81"/>
  <sheetViews>
    <sheetView workbookViewId="0">
      <selection activeCell="D9" sqref="D9"/>
    </sheetView>
  </sheetViews>
  <sheetFormatPr defaultColWidth="10" defaultRowHeight="12.75"/>
  <cols>
    <col min="1" max="1" width="6.7109375" style="63" customWidth="1"/>
    <col min="2" max="2" width="7.28515625" style="117" customWidth="1"/>
    <col min="3" max="3" width="7.7109375" style="118" bestFit="1" customWidth="1"/>
    <col min="4" max="4" width="24.140625" style="70" customWidth="1"/>
    <col min="5" max="5" width="5.85546875" style="7" bestFit="1" customWidth="1"/>
    <col min="6" max="6" width="7.42578125" style="70" bestFit="1" customWidth="1"/>
    <col min="7" max="7" width="26.5703125" style="63" customWidth="1"/>
    <col min="8" max="8" width="7.5703125" style="70" bestFit="1" customWidth="1"/>
    <col min="9" max="9" width="18.85546875" style="130" bestFit="1" customWidth="1"/>
    <col min="10" max="15" width="10" style="130"/>
    <col min="16" max="16384" width="10" style="6"/>
  </cols>
  <sheetData>
    <row r="1" spans="1:15" ht="18.75" thickBot="1">
      <c r="A1" s="152" t="s">
        <v>47</v>
      </c>
      <c r="B1" s="153"/>
      <c r="C1" s="153"/>
      <c r="D1" s="153"/>
      <c r="E1" s="153"/>
      <c r="F1" s="153"/>
      <c r="G1" s="154"/>
      <c r="H1" s="6"/>
      <c r="I1" s="141" t="s">
        <v>23</v>
      </c>
      <c r="J1" s="142" t="s">
        <v>24</v>
      </c>
      <c r="K1" s="141" t="s">
        <v>25</v>
      </c>
      <c r="L1" s="141" t="s">
        <v>26</v>
      </c>
      <c r="M1" s="141" t="s">
        <v>27</v>
      </c>
      <c r="N1" s="141"/>
      <c r="O1" s="141"/>
    </row>
    <row r="2" spans="1:15" ht="13.5" thickBot="1">
      <c r="A2" s="6"/>
      <c r="D2" s="63"/>
      <c r="E2" s="70"/>
      <c r="F2" s="68"/>
      <c r="G2" s="70"/>
      <c r="H2" s="6"/>
      <c r="I2" s="143"/>
      <c r="J2" s="144"/>
      <c r="K2" s="144"/>
      <c r="L2" s="144"/>
      <c r="M2" s="144"/>
      <c r="N2" s="144"/>
      <c r="O2" s="144"/>
    </row>
    <row r="3" spans="1:15" ht="16.5" thickBot="1">
      <c r="B3" s="119" t="s">
        <v>37</v>
      </c>
      <c r="C3" s="120"/>
      <c r="D3" s="121" t="s">
        <v>54</v>
      </c>
      <c r="E3" s="11"/>
      <c r="F3" s="11"/>
      <c r="G3" s="63" t="s">
        <v>49</v>
      </c>
      <c r="H3" s="6"/>
      <c r="I3" s="145" t="s">
        <v>50</v>
      </c>
      <c r="J3" s="142" t="s">
        <v>28</v>
      </c>
      <c r="K3" s="141" t="s">
        <v>29</v>
      </c>
      <c r="L3" s="141" t="s">
        <v>30</v>
      </c>
      <c r="M3" s="141" t="s">
        <v>31</v>
      </c>
      <c r="N3" s="141" t="s">
        <v>32</v>
      </c>
      <c r="O3" s="141" t="s">
        <v>33</v>
      </c>
    </row>
    <row r="4" spans="1:15" s="11" customFormat="1" ht="13.5" thickBot="1">
      <c r="B4" s="122"/>
      <c r="C4" s="123"/>
      <c r="I4" s="146"/>
      <c r="J4" s="144"/>
      <c r="K4" s="144"/>
      <c r="L4" s="144"/>
      <c r="M4" s="144"/>
      <c r="N4" s="144"/>
      <c r="O4" s="144"/>
    </row>
    <row r="5" spans="1:15" s="11" customFormat="1">
      <c r="A5" s="137" t="s">
        <v>22</v>
      </c>
      <c r="B5" s="138" t="s">
        <v>38</v>
      </c>
      <c r="C5" s="138" t="s">
        <v>39</v>
      </c>
      <c r="D5" s="138" t="s">
        <v>40</v>
      </c>
      <c r="E5" s="138" t="s">
        <v>41</v>
      </c>
      <c r="F5" s="139" t="s">
        <v>42</v>
      </c>
      <c r="G5" s="138" t="s">
        <v>43</v>
      </c>
      <c r="I5" s="141"/>
      <c r="J5" s="147" t="s">
        <v>5</v>
      </c>
      <c r="K5" s="145" t="s">
        <v>25</v>
      </c>
      <c r="L5" s="145" t="s">
        <v>26</v>
      </c>
      <c r="M5" s="145" t="s">
        <v>51</v>
      </c>
      <c r="N5" s="148"/>
      <c r="O5" s="148"/>
    </row>
    <row r="6" spans="1:15" s="11" customFormat="1" ht="15">
      <c r="A6" s="108"/>
      <c r="B6" s="127"/>
      <c r="C6" s="128"/>
      <c r="D6" s="109"/>
      <c r="E6" s="109"/>
      <c r="F6" s="124"/>
      <c r="G6" s="125"/>
      <c r="I6" s="149"/>
      <c r="J6" s="150"/>
      <c r="K6" s="150"/>
      <c r="L6" s="150"/>
      <c r="M6" s="150"/>
      <c r="N6" s="151"/>
      <c r="O6" s="151"/>
    </row>
    <row r="7" spans="1:15" s="11" customFormat="1" ht="15">
      <c r="A7" s="108"/>
      <c r="B7" s="127"/>
      <c r="C7" s="128"/>
      <c r="D7" s="109"/>
      <c r="E7" s="109"/>
      <c r="F7" s="124"/>
      <c r="G7" s="125"/>
      <c r="I7" s="141"/>
      <c r="J7" s="142" t="s">
        <v>52</v>
      </c>
      <c r="K7" s="141" t="s">
        <v>29</v>
      </c>
      <c r="L7" s="141" t="s">
        <v>30</v>
      </c>
      <c r="M7" s="141" t="s">
        <v>31</v>
      </c>
      <c r="N7" s="141" t="s">
        <v>32</v>
      </c>
      <c r="O7" s="141" t="s">
        <v>33</v>
      </c>
    </row>
    <row r="8" spans="1:15" s="11" customFormat="1" ht="15">
      <c r="A8" s="108"/>
      <c r="B8" s="127"/>
      <c r="C8" s="128"/>
      <c r="D8" s="109"/>
      <c r="E8" s="109"/>
      <c r="F8" s="124"/>
      <c r="G8" s="125"/>
      <c r="I8" s="149"/>
      <c r="J8" s="144"/>
      <c r="K8" s="144"/>
      <c r="L8" s="144"/>
      <c r="M8" s="144"/>
      <c r="N8" s="144"/>
      <c r="O8" s="144"/>
    </row>
    <row r="9" spans="1:15" s="11" customFormat="1" ht="15">
      <c r="A9" s="108"/>
      <c r="B9" s="127"/>
      <c r="C9" s="128"/>
      <c r="D9" s="109"/>
      <c r="E9" s="109"/>
      <c r="F9" s="124"/>
      <c r="G9" s="125"/>
      <c r="I9" s="155" t="s">
        <v>53</v>
      </c>
      <c r="J9" s="155"/>
      <c r="K9" s="155"/>
      <c r="L9" s="155"/>
      <c r="M9" s="155"/>
      <c r="N9" s="155"/>
      <c r="O9" s="155"/>
    </row>
    <row r="10" spans="1:15" s="11" customFormat="1" ht="15">
      <c r="A10" s="108"/>
      <c r="B10" s="127"/>
      <c r="C10" s="128"/>
      <c r="D10" s="109"/>
      <c r="E10" s="109"/>
      <c r="F10" s="124"/>
      <c r="G10" s="125"/>
      <c r="I10" s="140"/>
      <c r="J10" s="140"/>
      <c r="K10" s="140"/>
      <c r="L10" s="140"/>
      <c r="M10" s="140"/>
      <c r="N10" s="140"/>
      <c r="O10" s="140"/>
    </row>
    <row r="11" spans="1:15" s="11" customFormat="1" ht="15">
      <c r="A11" s="108"/>
      <c r="B11" s="127"/>
      <c r="C11" s="128"/>
      <c r="D11" s="109"/>
      <c r="E11" s="109"/>
      <c r="F11" s="124"/>
      <c r="G11" s="125"/>
      <c r="I11" s="140"/>
      <c r="J11" s="140"/>
      <c r="K11" s="140"/>
      <c r="L11" s="140"/>
      <c r="M11" s="140"/>
      <c r="N11" s="140"/>
      <c r="O11" s="140"/>
    </row>
    <row r="12" spans="1:15" s="11" customFormat="1" ht="15">
      <c r="A12" s="108"/>
      <c r="B12" s="127"/>
      <c r="C12" s="128"/>
      <c r="D12" s="109"/>
      <c r="E12" s="109"/>
      <c r="F12" s="124"/>
      <c r="G12" s="125"/>
      <c r="I12" s="140"/>
      <c r="J12" s="140"/>
      <c r="K12" s="140"/>
      <c r="L12" s="140"/>
      <c r="M12" s="140"/>
      <c r="N12" s="140"/>
      <c r="O12" s="140"/>
    </row>
    <row r="13" spans="1:15" s="11" customFormat="1" ht="15">
      <c r="A13" s="108"/>
      <c r="B13" s="127"/>
      <c r="C13" s="128"/>
      <c r="D13" s="109"/>
      <c r="E13" s="109"/>
      <c r="F13" s="124"/>
      <c r="G13" s="125"/>
      <c r="I13" s="140"/>
      <c r="J13" s="140"/>
      <c r="K13" s="140"/>
      <c r="L13" s="140"/>
      <c r="M13" s="140"/>
      <c r="N13" s="140"/>
      <c r="O13" s="140"/>
    </row>
    <row r="14" spans="1:15" s="11" customFormat="1" ht="15">
      <c r="A14" s="108"/>
      <c r="B14" s="127"/>
      <c r="C14" s="128"/>
      <c r="D14" s="109"/>
      <c r="E14" s="109"/>
      <c r="F14" s="124"/>
      <c r="G14" s="125"/>
      <c r="I14" s="140"/>
      <c r="J14" s="140"/>
      <c r="K14" s="140"/>
      <c r="L14" s="140"/>
      <c r="M14" s="140"/>
      <c r="N14" s="140"/>
      <c r="O14" s="140"/>
    </row>
    <row r="15" spans="1:15" s="11" customFormat="1" ht="15">
      <c r="A15" s="108"/>
      <c r="B15" s="127"/>
      <c r="C15" s="128"/>
      <c r="D15" s="109"/>
      <c r="E15" s="109"/>
      <c r="F15" s="124"/>
      <c r="G15" s="125"/>
      <c r="I15" s="140"/>
      <c r="J15" s="140"/>
      <c r="K15" s="140"/>
      <c r="L15" s="140"/>
      <c r="M15" s="140"/>
      <c r="N15" s="140"/>
      <c r="O15" s="140"/>
    </row>
    <row r="16" spans="1:15" s="11" customFormat="1" ht="15">
      <c r="A16" s="108"/>
      <c r="B16" s="127"/>
      <c r="C16" s="128"/>
      <c r="D16" s="109"/>
      <c r="E16" s="109"/>
      <c r="F16" s="124"/>
      <c r="G16" s="125"/>
      <c r="I16" s="140"/>
      <c r="J16" s="140"/>
      <c r="K16" s="140"/>
      <c r="L16" s="140"/>
      <c r="M16" s="140"/>
      <c r="N16" s="140"/>
      <c r="O16" s="140"/>
    </row>
    <row r="17" spans="1:15" s="11" customFormat="1" ht="15">
      <c r="A17" s="108"/>
      <c r="B17" s="127"/>
      <c r="C17" s="128"/>
      <c r="D17" s="109"/>
      <c r="E17" s="109"/>
      <c r="F17" s="124"/>
      <c r="G17" s="125"/>
      <c r="I17" s="140"/>
      <c r="J17" s="140"/>
      <c r="K17" s="140"/>
      <c r="L17" s="140"/>
      <c r="M17" s="140"/>
      <c r="N17" s="140"/>
      <c r="O17" s="140"/>
    </row>
    <row r="18" spans="1:15" s="11" customFormat="1" ht="15">
      <c r="A18" s="108"/>
      <c r="B18" s="127"/>
      <c r="C18" s="128"/>
      <c r="D18" s="109"/>
      <c r="E18" s="109"/>
      <c r="F18" s="124"/>
      <c r="G18" s="125"/>
      <c r="I18" s="140"/>
      <c r="J18" s="140"/>
      <c r="K18" s="140"/>
      <c r="L18" s="140"/>
      <c r="M18" s="140"/>
      <c r="N18" s="140"/>
      <c r="O18" s="140"/>
    </row>
    <row r="19" spans="1:15" s="11" customFormat="1" ht="15">
      <c r="A19" s="108"/>
      <c r="B19" s="127"/>
      <c r="C19" s="128"/>
      <c r="D19" s="109"/>
      <c r="E19" s="109"/>
      <c r="F19" s="124"/>
      <c r="G19" s="125"/>
      <c r="I19" s="140"/>
      <c r="J19" s="140"/>
      <c r="K19" s="140"/>
      <c r="L19" s="140"/>
      <c r="M19" s="140"/>
      <c r="N19" s="140"/>
      <c r="O19" s="140"/>
    </row>
    <row r="20" spans="1:15" s="11" customFormat="1" ht="15">
      <c r="A20" s="108"/>
      <c r="B20" s="127"/>
      <c r="C20" s="128"/>
      <c r="D20" s="109"/>
      <c r="E20" s="109"/>
      <c r="F20" s="124"/>
      <c r="G20" s="125"/>
      <c r="I20" s="140"/>
      <c r="J20" s="140"/>
      <c r="K20" s="140"/>
      <c r="L20" s="140"/>
      <c r="M20" s="140"/>
      <c r="N20" s="140"/>
      <c r="O20" s="140"/>
    </row>
    <row r="21" spans="1:15" s="11" customFormat="1" ht="15">
      <c r="A21" s="108"/>
      <c r="B21" s="127"/>
      <c r="C21" s="128"/>
      <c r="D21" s="109"/>
      <c r="E21" s="109"/>
      <c r="F21" s="124"/>
      <c r="G21" s="125"/>
      <c r="I21" s="140"/>
      <c r="J21" s="140"/>
      <c r="K21" s="140"/>
      <c r="L21" s="140"/>
      <c r="M21" s="140"/>
      <c r="N21" s="140"/>
      <c r="O21" s="140"/>
    </row>
    <row r="22" spans="1:15" s="11" customFormat="1" ht="15">
      <c r="A22" s="108"/>
      <c r="B22" s="127"/>
      <c r="C22" s="128"/>
      <c r="D22" s="109"/>
      <c r="E22" s="109"/>
      <c r="F22" s="124"/>
      <c r="G22" s="125"/>
      <c r="I22" s="140"/>
      <c r="J22" s="140"/>
      <c r="K22" s="140"/>
      <c r="L22" s="140"/>
      <c r="M22" s="140"/>
      <c r="N22" s="140"/>
      <c r="O22" s="140"/>
    </row>
    <row r="23" spans="1:15" s="11" customFormat="1" ht="15">
      <c r="A23" s="108"/>
      <c r="B23" s="127"/>
      <c r="C23" s="128"/>
      <c r="D23" s="109"/>
      <c r="E23" s="109"/>
      <c r="F23" s="124"/>
      <c r="G23" s="125"/>
      <c r="I23" s="140"/>
      <c r="J23" s="140"/>
      <c r="K23" s="140"/>
      <c r="L23" s="140"/>
      <c r="M23" s="140"/>
      <c r="N23" s="140"/>
      <c r="O23" s="140"/>
    </row>
    <row r="24" spans="1:15" s="11" customFormat="1" ht="15">
      <c r="A24" s="108"/>
      <c r="B24" s="127"/>
      <c r="C24" s="128"/>
      <c r="D24" s="109"/>
      <c r="E24" s="109"/>
      <c r="F24" s="124"/>
      <c r="G24" s="125"/>
      <c r="I24" s="140"/>
      <c r="J24" s="140"/>
      <c r="K24" s="140"/>
      <c r="L24" s="140"/>
      <c r="M24" s="140"/>
      <c r="N24" s="140"/>
      <c r="O24" s="140"/>
    </row>
    <row r="25" spans="1:15" s="11" customFormat="1" ht="15">
      <c r="A25" s="108"/>
      <c r="B25" s="127"/>
      <c r="C25" s="128"/>
      <c r="D25" s="109"/>
      <c r="E25" s="109"/>
      <c r="F25" s="124"/>
      <c r="G25" s="125"/>
      <c r="I25" s="140"/>
      <c r="J25" s="140"/>
      <c r="K25" s="140"/>
      <c r="L25" s="140"/>
      <c r="M25" s="140"/>
      <c r="N25" s="140"/>
      <c r="O25" s="140"/>
    </row>
    <row r="26" spans="1:15" s="11" customFormat="1" ht="15">
      <c r="A26" s="108"/>
      <c r="B26" s="127"/>
      <c r="C26" s="128"/>
      <c r="D26" s="109"/>
      <c r="E26" s="109"/>
      <c r="F26" s="124"/>
      <c r="G26" s="125"/>
      <c r="I26" s="126"/>
      <c r="J26" s="126"/>
      <c r="K26" s="126"/>
      <c r="L26" s="126"/>
      <c r="M26" s="126"/>
      <c r="N26" s="126"/>
      <c r="O26" s="126"/>
    </row>
    <row r="27" spans="1:15" s="11" customFormat="1" ht="15">
      <c r="A27" s="108"/>
      <c r="B27" s="127"/>
      <c r="C27" s="128"/>
      <c r="D27" s="109"/>
      <c r="E27" s="109"/>
      <c r="F27" s="124"/>
      <c r="G27" s="125"/>
      <c r="I27" s="126"/>
      <c r="J27" s="126"/>
      <c r="K27" s="126"/>
      <c r="L27" s="126"/>
      <c r="M27" s="126"/>
      <c r="N27" s="126"/>
      <c r="O27" s="126"/>
    </row>
    <row r="28" spans="1:15" s="11" customFormat="1" ht="15">
      <c r="A28" s="108"/>
      <c r="B28" s="127"/>
      <c r="C28" s="128"/>
      <c r="D28" s="109"/>
      <c r="E28" s="109"/>
      <c r="F28" s="124"/>
      <c r="G28" s="125"/>
      <c r="I28" s="126"/>
      <c r="J28" s="126"/>
      <c r="K28" s="126"/>
      <c r="L28" s="126"/>
      <c r="M28" s="126"/>
      <c r="N28" s="126"/>
      <c r="O28" s="126"/>
    </row>
    <row r="29" spans="1:15" s="11" customFormat="1" ht="15">
      <c r="A29" s="108"/>
      <c r="B29" s="127"/>
      <c r="C29" s="128"/>
      <c r="D29" s="109"/>
      <c r="E29" s="109"/>
      <c r="F29" s="124"/>
      <c r="G29" s="125"/>
      <c r="I29" s="126"/>
      <c r="J29" s="126"/>
      <c r="K29" s="126"/>
      <c r="L29" s="126"/>
      <c r="M29" s="126"/>
      <c r="N29" s="126"/>
      <c r="O29" s="126"/>
    </row>
    <row r="30" spans="1:15" s="11" customFormat="1" ht="15">
      <c r="A30" s="108"/>
      <c r="B30" s="127"/>
      <c r="C30" s="128"/>
      <c r="D30" s="109"/>
      <c r="E30" s="109"/>
      <c r="F30" s="124"/>
      <c r="G30" s="125"/>
      <c r="I30" s="126"/>
      <c r="J30" s="126"/>
      <c r="K30" s="126"/>
      <c r="L30" s="126"/>
      <c r="M30" s="126"/>
      <c r="N30" s="126"/>
      <c r="O30" s="126"/>
    </row>
    <row r="31" spans="1:15" s="11" customFormat="1" ht="15">
      <c r="A31" s="108"/>
      <c r="B31" s="127"/>
      <c r="C31" s="128"/>
      <c r="D31" s="109"/>
      <c r="E31" s="109"/>
      <c r="F31" s="124"/>
      <c r="G31" s="125"/>
      <c r="I31" s="126"/>
      <c r="J31" s="126"/>
      <c r="K31" s="126"/>
      <c r="L31" s="126"/>
      <c r="M31" s="126"/>
      <c r="N31" s="126"/>
      <c r="O31" s="126"/>
    </row>
    <row r="32" spans="1:15" s="11" customFormat="1" ht="15">
      <c r="A32" s="108"/>
      <c r="B32" s="127"/>
      <c r="C32" s="128"/>
      <c r="D32" s="109"/>
      <c r="E32" s="109"/>
      <c r="F32" s="124"/>
      <c r="G32" s="125"/>
      <c r="I32" s="126"/>
      <c r="J32" s="126"/>
      <c r="K32" s="126"/>
      <c r="L32" s="126"/>
      <c r="M32" s="126"/>
      <c r="N32" s="126"/>
      <c r="O32" s="126"/>
    </row>
    <row r="33" spans="1:15" s="11" customFormat="1" ht="15">
      <c r="A33" s="108"/>
      <c r="B33" s="127"/>
      <c r="C33" s="128"/>
      <c r="D33" s="109"/>
      <c r="E33" s="109"/>
      <c r="F33" s="124"/>
      <c r="G33" s="125"/>
      <c r="I33" s="126"/>
      <c r="J33" s="126"/>
      <c r="K33" s="126"/>
      <c r="L33" s="126"/>
      <c r="M33" s="126"/>
      <c r="N33" s="126"/>
      <c r="O33" s="126"/>
    </row>
    <row r="34" spans="1:15" s="11" customFormat="1" ht="15">
      <c r="A34" s="108"/>
      <c r="B34" s="127"/>
      <c r="C34" s="128"/>
      <c r="D34" s="109"/>
      <c r="E34" s="109"/>
      <c r="F34" s="124"/>
      <c r="G34" s="125"/>
      <c r="I34" s="126"/>
      <c r="J34" s="126"/>
      <c r="K34" s="126"/>
      <c r="L34" s="126"/>
      <c r="M34" s="126"/>
      <c r="N34" s="126"/>
      <c r="O34" s="126"/>
    </row>
    <row r="35" spans="1:15" s="11" customFormat="1" ht="15">
      <c r="A35" s="108"/>
      <c r="B35" s="127"/>
      <c r="C35" s="128"/>
      <c r="D35" s="109"/>
      <c r="E35" s="109"/>
      <c r="F35" s="124"/>
      <c r="G35" s="125"/>
      <c r="I35" s="126"/>
      <c r="J35" s="126"/>
      <c r="K35" s="126"/>
      <c r="L35" s="126"/>
      <c r="M35" s="126"/>
      <c r="N35" s="126"/>
      <c r="O35" s="126"/>
    </row>
    <row r="36" spans="1:15" s="11" customFormat="1" ht="15">
      <c r="A36" s="108"/>
      <c r="B36" s="127"/>
      <c r="C36" s="128"/>
      <c r="D36" s="109"/>
      <c r="E36" s="109"/>
      <c r="F36" s="124"/>
      <c r="G36" s="125"/>
      <c r="I36" s="126"/>
      <c r="J36" s="126"/>
      <c r="K36" s="126"/>
      <c r="L36" s="126"/>
      <c r="M36" s="126"/>
      <c r="N36" s="126"/>
      <c r="O36" s="126"/>
    </row>
    <row r="37" spans="1:15" s="11" customFormat="1" ht="15">
      <c r="A37" s="108"/>
      <c r="B37" s="127"/>
      <c r="C37" s="128"/>
      <c r="D37" s="109"/>
      <c r="E37" s="109"/>
      <c r="F37" s="124"/>
      <c r="G37" s="125"/>
      <c r="I37" s="126"/>
      <c r="J37" s="126"/>
      <c r="K37" s="126"/>
      <c r="L37" s="126"/>
      <c r="M37" s="126"/>
      <c r="N37" s="126"/>
      <c r="O37" s="126"/>
    </row>
    <row r="38" spans="1:15" s="11" customFormat="1" ht="15">
      <c r="A38" s="108"/>
      <c r="B38" s="127"/>
      <c r="C38" s="128"/>
      <c r="D38" s="109"/>
      <c r="E38" s="109"/>
      <c r="F38" s="124"/>
      <c r="G38" s="125"/>
      <c r="I38" s="126"/>
      <c r="J38" s="126"/>
      <c r="K38" s="126"/>
      <c r="L38" s="126"/>
      <c r="M38" s="126"/>
      <c r="N38" s="126"/>
      <c r="O38" s="126"/>
    </row>
    <row r="39" spans="1:15" s="11" customFormat="1" ht="15">
      <c r="A39" s="108"/>
      <c r="B39" s="127"/>
      <c r="C39" s="128"/>
      <c r="D39" s="109"/>
      <c r="E39" s="109"/>
      <c r="F39" s="124"/>
      <c r="G39" s="125"/>
      <c r="I39" s="126"/>
      <c r="J39" s="126"/>
      <c r="K39" s="126"/>
      <c r="L39" s="126"/>
      <c r="M39" s="126"/>
      <c r="N39" s="126"/>
      <c r="O39" s="126"/>
    </row>
    <row r="40" spans="1:15" s="11" customFormat="1" ht="15">
      <c r="A40" s="108"/>
      <c r="B40" s="127"/>
      <c r="C40" s="128"/>
      <c r="D40" s="109"/>
      <c r="E40" s="109"/>
      <c r="F40" s="124"/>
      <c r="G40" s="125"/>
      <c r="I40" s="126"/>
      <c r="J40" s="126"/>
      <c r="K40" s="126"/>
      <c r="L40" s="126"/>
      <c r="M40" s="126"/>
      <c r="N40" s="126"/>
      <c r="O40" s="126"/>
    </row>
    <row r="41" spans="1:15" s="11" customFormat="1" ht="15">
      <c r="A41" s="108"/>
      <c r="B41" s="127"/>
      <c r="C41" s="128"/>
      <c r="D41" s="109"/>
      <c r="E41" s="109"/>
      <c r="F41" s="124"/>
      <c r="G41" s="125"/>
      <c r="I41" s="126"/>
      <c r="J41" s="126"/>
      <c r="K41" s="126"/>
      <c r="L41" s="126"/>
      <c r="M41" s="126"/>
      <c r="N41" s="126"/>
      <c r="O41" s="126"/>
    </row>
    <row r="42" spans="1:15" s="11" customFormat="1" ht="15">
      <c r="A42" s="108"/>
      <c r="B42" s="127"/>
      <c r="C42" s="128"/>
      <c r="D42" s="109"/>
      <c r="E42" s="109"/>
      <c r="F42" s="124"/>
      <c r="G42" s="125"/>
      <c r="I42" s="126"/>
      <c r="J42" s="126"/>
      <c r="K42" s="126"/>
      <c r="L42" s="126"/>
      <c r="M42" s="126"/>
      <c r="N42" s="126"/>
      <c r="O42" s="126"/>
    </row>
    <row r="43" spans="1:15" s="11" customFormat="1" ht="15">
      <c r="A43" s="108"/>
      <c r="B43" s="127"/>
      <c r="C43" s="128"/>
      <c r="D43" s="109"/>
      <c r="E43" s="109"/>
      <c r="F43" s="124"/>
      <c r="G43" s="125"/>
      <c r="I43" s="126"/>
      <c r="J43" s="126"/>
      <c r="K43" s="126"/>
      <c r="L43" s="126"/>
      <c r="M43" s="126"/>
      <c r="N43" s="126"/>
      <c r="O43" s="126"/>
    </row>
    <row r="44" spans="1:15" s="11" customFormat="1" ht="15">
      <c r="A44" s="108"/>
      <c r="B44" s="127"/>
      <c r="C44" s="128"/>
      <c r="D44" s="109"/>
      <c r="E44" s="109"/>
      <c r="F44" s="124"/>
      <c r="G44" s="125"/>
      <c r="I44" s="126"/>
      <c r="J44" s="126"/>
      <c r="K44" s="126"/>
      <c r="L44" s="126"/>
      <c r="M44" s="126"/>
      <c r="N44" s="126"/>
      <c r="O44" s="126"/>
    </row>
    <row r="45" spans="1:15" s="11" customFormat="1" ht="15">
      <c r="A45" s="108"/>
      <c r="B45" s="127"/>
      <c r="C45" s="128"/>
      <c r="D45" s="109"/>
      <c r="E45" s="109"/>
      <c r="F45" s="124"/>
      <c r="G45" s="125"/>
      <c r="I45" s="126"/>
      <c r="J45" s="126"/>
      <c r="K45" s="126"/>
      <c r="L45" s="126"/>
      <c r="M45" s="126"/>
      <c r="N45" s="126"/>
      <c r="O45" s="126"/>
    </row>
    <row r="46" spans="1:15" s="11" customFormat="1" ht="15">
      <c r="A46" s="108"/>
      <c r="B46" s="127"/>
      <c r="C46" s="128"/>
      <c r="D46" s="109"/>
      <c r="E46" s="109"/>
      <c r="F46" s="124"/>
      <c r="G46" s="125"/>
      <c r="I46" s="126"/>
      <c r="J46" s="126"/>
      <c r="K46" s="126"/>
      <c r="L46" s="126"/>
      <c r="M46" s="126"/>
      <c r="N46" s="126"/>
      <c r="O46" s="126"/>
    </row>
    <row r="47" spans="1:15" s="11" customFormat="1" ht="15">
      <c r="A47" s="108"/>
      <c r="B47" s="127"/>
      <c r="C47" s="128"/>
      <c r="D47" s="109"/>
      <c r="E47" s="109"/>
      <c r="F47" s="124"/>
      <c r="G47" s="125"/>
      <c r="I47" s="126"/>
      <c r="J47" s="126"/>
      <c r="K47" s="126"/>
      <c r="L47" s="126"/>
      <c r="M47" s="126"/>
      <c r="N47" s="126"/>
      <c r="O47" s="126"/>
    </row>
    <row r="48" spans="1:15" s="11" customFormat="1" ht="15">
      <c r="A48" s="108"/>
      <c r="B48" s="127"/>
      <c r="C48" s="128"/>
      <c r="D48" s="109"/>
      <c r="E48" s="109"/>
      <c r="F48" s="124"/>
      <c r="G48" s="125"/>
      <c r="I48" s="126"/>
      <c r="J48" s="126"/>
      <c r="K48" s="126"/>
      <c r="L48" s="126"/>
      <c r="M48" s="126"/>
      <c r="N48" s="126"/>
      <c r="O48" s="126"/>
    </row>
    <row r="49" spans="1:15" s="11" customFormat="1" ht="15">
      <c r="A49" s="108"/>
      <c r="B49" s="127"/>
      <c r="C49" s="128"/>
      <c r="D49" s="109"/>
      <c r="E49" s="109"/>
      <c r="F49" s="124"/>
      <c r="G49" s="125"/>
      <c r="I49" s="126"/>
      <c r="J49" s="126"/>
      <c r="K49" s="126"/>
      <c r="L49" s="126"/>
      <c r="M49" s="126"/>
      <c r="N49" s="126"/>
      <c r="O49" s="126"/>
    </row>
    <row r="50" spans="1:15" s="11" customFormat="1" ht="15">
      <c r="A50" s="108"/>
      <c r="B50" s="127"/>
      <c r="C50" s="128"/>
      <c r="D50" s="109"/>
      <c r="E50" s="109"/>
      <c r="F50" s="124"/>
      <c r="G50" s="125"/>
      <c r="I50" s="126"/>
      <c r="J50" s="126"/>
      <c r="K50" s="126"/>
      <c r="L50" s="126"/>
      <c r="M50" s="126"/>
      <c r="N50" s="126"/>
      <c r="O50" s="126"/>
    </row>
    <row r="51" spans="1:15" s="11" customFormat="1" ht="15">
      <c r="A51" s="108"/>
      <c r="B51" s="127"/>
      <c r="C51" s="128"/>
      <c r="D51" s="109"/>
      <c r="E51" s="109"/>
      <c r="F51" s="124"/>
      <c r="G51" s="125"/>
      <c r="I51" s="126"/>
      <c r="J51" s="126"/>
      <c r="K51" s="126"/>
      <c r="L51" s="126"/>
      <c r="M51" s="126"/>
      <c r="N51" s="126"/>
      <c r="O51" s="126"/>
    </row>
    <row r="52" spans="1:15" s="11" customFormat="1" ht="15">
      <c r="A52" s="108"/>
      <c r="B52" s="127"/>
      <c r="C52" s="128"/>
      <c r="D52" s="109"/>
      <c r="E52" s="109"/>
      <c r="F52" s="124"/>
      <c r="G52" s="125"/>
      <c r="I52" s="126"/>
      <c r="J52" s="126"/>
      <c r="K52" s="126"/>
      <c r="L52" s="126"/>
      <c r="M52" s="126"/>
      <c r="N52" s="126"/>
      <c r="O52" s="126"/>
    </row>
    <row r="53" spans="1:15" s="11" customFormat="1" ht="15">
      <c r="A53" s="108"/>
      <c r="B53" s="127"/>
      <c r="C53" s="128"/>
      <c r="D53" s="109"/>
      <c r="E53" s="109"/>
      <c r="F53" s="124"/>
      <c r="G53" s="125"/>
      <c r="I53" s="126"/>
      <c r="J53" s="126"/>
      <c r="K53" s="126"/>
      <c r="L53" s="126"/>
      <c r="M53" s="126"/>
      <c r="N53" s="126"/>
      <c r="O53" s="126"/>
    </row>
    <row r="54" spans="1:15" s="11" customFormat="1" ht="15">
      <c r="A54" s="108"/>
      <c r="B54" s="127"/>
      <c r="C54" s="128"/>
      <c r="D54" s="109"/>
      <c r="E54" s="109"/>
      <c r="F54" s="124"/>
      <c r="G54" s="125"/>
      <c r="I54" s="126"/>
      <c r="J54" s="126"/>
      <c r="K54" s="126"/>
      <c r="L54" s="126"/>
      <c r="M54" s="126"/>
      <c r="N54" s="126"/>
      <c r="O54" s="126"/>
    </row>
    <row r="55" spans="1:15" s="11" customFormat="1" ht="15">
      <c r="A55" s="108"/>
      <c r="B55" s="127"/>
      <c r="C55" s="128"/>
      <c r="D55" s="109"/>
      <c r="E55" s="109"/>
      <c r="F55" s="124"/>
      <c r="G55" s="125"/>
      <c r="I55" s="126"/>
      <c r="J55" s="126"/>
      <c r="K55" s="126"/>
      <c r="L55" s="126"/>
      <c r="M55" s="126"/>
      <c r="N55" s="126"/>
      <c r="O55" s="126"/>
    </row>
    <row r="56" spans="1:15" s="11" customFormat="1" ht="15">
      <c r="A56" s="108"/>
      <c r="B56" s="127"/>
      <c r="C56" s="128"/>
      <c r="D56" s="109"/>
      <c r="E56" s="109"/>
      <c r="F56" s="124"/>
      <c r="G56" s="125"/>
      <c r="I56" s="126"/>
      <c r="J56" s="126"/>
      <c r="K56" s="126"/>
      <c r="L56" s="126"/>
      <c r="M56" s="126"/>
      <c r="N56" s="126"/>
      <c r="O56" s="126"/>
    </row>
    <row r="57" spans="1:15" s="11" customFormat="1" ht="15">
      <c r="A57" s="108"/>
      <c r="B57" s="127"/>
      <c r="C57" s="128"/>
      <c r="D57" s="109"/>
      <c r="E57" s="109"/>
      <c r="F57" s="124"/>
      <c r="G57" s="125"/>
      <c r="I57" s="126"/>
      <c r="J57" s="126"/>
      <c r="K57" s="126"/>
      <c r="L57" s="126"/>
      <c r="M57" s="126"/>
      <c r="N57" s="126"/>
      <c r="O57" s="126"/>
    </row>
    <row r="58" spans="1:15" s="11" customFormat="1" ht="15">
      <c r="A58" s="108"/>
      <c r="B58" s="127"/>
      <c r="C58" s="128"/>
      <c r="D58" s="109"/>
      <c r="E58" s="109"/>
      <c r="F58" s="124"/>
      <c r="G58" s="125"/>
      <c r="I58" s="126"/>
      <c r="J58" s="126"/>
      <c r="K58" s="126"/>
      <c r="L58" s="126"/>
      <c r="M58" s="126"/>
      <c r="N58" s="126"/>
      <c r="O58" s="126"/>
    </row>
    <row r="59" spans="1:15" s="11" customFormat="1" ht="15">
      <c r="A59" s="108"/>
      <c r="B59" s="127"/>
      <c r="C59" s="128"/>
      <c r="D59" s="109"/>
      <c r="E59" s="109"/>
      <c r="F59" s="124"/>
      <c r="G59" s="125"/>
      <c r="I59" s="126"/>
      <c r="J59" s="126"/>
      <c r="K59" s="126"/>
      <c r="L59" s="126"/>
      <c r="M59" s="126"/>
      <c r="N59" s="126"/>
      <c r="O59" s="126"/>
    </row>
    <row r="60" spans="1:15" s="11" customFormat="1" ht="15">
      <c r="A60" s="108"/>
      <c r="B60" s="127"/>
      <c r="C60" s="128"/>
      <c r="D60" s="109"/>
      <c r="E60" s="109"/>
      <c r="F60" s="124"/>
      <c r="G60" s="125"/>
      <c r="I60" s="126"/>
      <c r="J60" s="126"/>
      <c r="K60" s="126"/>
      <c r="L60" s="126"/>
      <c r="M60" s="126"/>
      <c r="N60" s="126"/>
      <c r="O60" s="126"/>
    </row>
    <row r="61" spans="1:15" s="11" customFormat="1" ht="15">
      <c r="A61" s="108"/>
      <c r="B61" s="127"/>
      <c r="C61" s="128"/>
      <c r="D61" s="109"/>
      <c r="E61" s="109"/>
      <c r="F61" s="124"/>
      <c r="G61" s="125"/>
      <c r="I61" s="126"/>
      <c r="J61" s="126"/>
      <c r="K61" s="126"/>
      <c r="L61" s="126"/>
      <c r="M61" s="126"/>
      <c r="N61" s="126"/>
      <c r="O61" s="126"/>
    </row>
    <row r="62" spans="1:15" s="11" customFormat="1" ht="15">
      <c r="A62" s="108"/>
      <c r="B62" s="127"/>
      <c r="C62" s="128"/>
      <c r="D62" s="109"/>
      <c r="E62" s="109"/>
      <c r="F62" s="124"/>
      <c r="G62" s="125"/>
      <c r="I62" s="126"/>
      <c r="J62" s="126"/>
      <c r="K62" s="126"/>
      <c r="L62" s="126"/>
      <c r="M62" s="126"/>
      <c r="N62" s="126"/>
      <c r="O62" s="126"/>
    </row>
    <row r="63" spans="1:15" s="11" customFormat="1" ht="15">
      <c r="A63" s="108"/>
      <c r="B63" s="127"/>
      <c r="C63" s="128"/>
      <c r="D63" s="109"/>
      <c r="E63" s="109"/>
      <c r="F63" s="124"/>
      <c r="G63" s="125"/>
      <c r="I63" s="126"/>
      <c r="J63" s="126"/>
      <c r="K63" s="126"/>
      <c r="L63" s="126"/>
      <c r="M63" s="126"/>
      <c r="N63" s="126"/>
      <c r="O63" s="126"/>
    </row>
    <row r="64" spans="1:15" s="11" customFormat="1" ht="15">
      <c r="A64" s="108"/>
      <c r="B64" s="127"/>
      <c r="C64" s="128"/>
      <c r="D64" s="109"/>
      <c r="E64" s="109"/>
      <c r="F64" s="124"/>
      <c r="G64" s="125"/>
      <c r="I64" s="126"/>
      <c r="J64" s="126"/>
      <c r="K64" s="126"/>
      <c r="L64" s="126"/>
      <c r="M64" s="126"/>
      <c r="N64" s="126"/>
      <c r="O64" s="126"/>
    </row>
    <row r="65" spans="1:15" s="11" customFormat="1" ht="15">
      <c r="A65" s="108"/>
      <c r="B65" s="127"/>
      <c r="C65" s="128"/>
      <c r="D65" s="109"/>
      <c r="E65" s="109"/>
      <c r="F65" s="124"/>
      <c r="G65" s="125"/>
      <c r="I65" s="126"/>
      <c r="J65" s="126"/>
      <c r="K65" s="126"/>
      <c r="L65" s="126"/>
      <c r="M65" s="126"/>
      <c r="N65" s="126"/>
      <c r="O65" s="126"/>
    </row>
    <row r="66" spans="1:15" s="11" customFormat="1" ht="15">
      <c r="A66" s="108"/>
      <c r="B66" s="127"/>
      <c r="C66" s="128"/>
      <c r="D66" s="109"/>
      <c r="E66" s="109"/>
      <c r="F66" s="124"/>
      <c r="G66" s="125"/>
      <c r="I66" s="126"/>
      <c r="J66" s="126"/>
      <c r="K66" s="126"/>
      <c r="L66" s="126"/>
      <c r="M66" s="126"/>
      <c r="N66" s="126"/>
      <c r="O66" s="126"/>
    </row>
    <row r="67" spans="1:15" s="11" customFormat="1" ht="15">
      <c r="A67" s="108"/>
      <c r="B67" s="127"/>
      <c r="C67" s="128"/>
      <c r="D67" s="129"/>
      <c r="E67" s="109"/>
      <c r="F67" s="124"/>
      <c r="G67" s="125"/>
      <c r="I67" s="126"/>
      <c r="J67" s="126"/>
      <c r="K67" s="126"/>
      <c r="L67" s="126"/>
      <c r="M67" s="126"/>
      <c r="N67" s="126"/>
      <c r="O67" s="126"/>
    </row>
    <row r="68" spans="1:15" s="11" customFormat="1" ht="15">
      <c r="A68" s="108"/>
      <c r="B68" s="127"/>
      <c r="C68" s="128"/>
      <c r="D68" s="109"/>
      <c r="E68" s="109"/>
      <c r="F68" s="124"/>
      <c r="G68" s="125"/>
      <c r="I68" s="126"/>
      <c r="J68" s="126"/>
      <c r="K68" s="126"/>
      <c r="L68" s="126"/>
      <c r="M68" s="126"/>
      <c r="N68" s="126"/>
      <c r="O68" s="126"/>
    </row>
    <row r="69" spans="1:15" s="11" customFormat="1" ht="15">
      <c r="A69" s="108"/>
      <c r="B69" s="127"/>
      <c r="C69" s="128"/>
      <c r="D69" s="109"/>
      <c r="E69" s="109"/>
      <c r="F69" s="124"/>
      <c r="G69" s="125"/>
      <c r="I69" s="126"/>
      <c r="J69" s="126"/>
      <c r="K69" s="126"/>
      <c r="L69" s="126"/>
      <c r="M69" s="126"/>
      <c r="N69" s="126"/>
      <c r="O69" s="126"/>
    </row>
    <row r="70" spans="1:15" s="11" customFormat="1" ht="15">
      <c r="A70" s="108"/>
      <c r="B70" s="127"/>
      <c r="C70" s="128"/>
      <c r="D70" s="109"/>
      <c r="E70" s="109"/>
      <c r="F70" s="124"/>
      <c r="G70" s="125"/>
      <c r="I70" s="126"/>
      <c r="J70" s="126"/>
      <c r="K70" s="126"/>
      <c r="L70" s="126"/>
      <c r="M70" s="126"/>
      <c r="N70" s="126"/>
      <c r="O70" s="126"/>
    </row>
    <row r="71" spans="1:15" s="11" customFormat="1" ht="15">
      <c r="A71" s="108"/>
      <c r="B71" s="127"/>
      <c r="C71" s="128"/>
      <c r="D71" s="109"/>
      <c r="E71" s="109"/>
      <c r="F71" s="124"/>
      <c r="G71" s="125"/>
      <c r="H71" s="70"/>
      <c r="I71" s="130"/>
      <c r="J71" s="130"/>
      <c r="K71" s="130"/>
      <c r="L71" s="130"/>
      <c r="M71" s="130"/>
      <c r="N71" s="130"/>
      <c r="O71" s="130"/>
    </row>
    <row r="72" spans="1:15" s="11" customFormat="1" ht="15">
      <c r="A72" s="108"/>
      <c r="B72" s="127"/>
      <c r="C72" s="128"/>
      <c r="D72" s="109"/>
      <c r="E72" s="109"/>
      <c r="F72" s="124"/>
      <c r="G72" s="125"/>
      <c r="H72" s="70"/>
      <c r="I72" s="130"/>
      <c r="J72" s="130"/>
      <c r="K72" s="130"/>
      <c r="L72" s="130"/>
      <c r="M72" s="130"/>
      <c r="N72" s="130"/>
      <c r="O72" s="130"/>
    </row>
    <row r="73" spans="1:15" s="11" customFormat="1" ht="15">
      <c r="A73" s="108"/>
      <c r="B73" s="127"/>
      <c r="C73" s="128"/>
      <c r="D73" s="109"/>
      <c r="E73" s="109"/>
      <c r="F73" s="124"/>
      <c r="G73" s="125"/>
      <c r="H73" s="70"/>
      <c r="I73" s="130"/>
      <c r="J73" s="130"/>
      <c r="K73" s="130"/>
      <c r="L73" s="130"/>
      <c r="M73" s="130"/>
      <c r="N73" s="130"/>
      <c r="O73" s="130"/>
    </row>
    <row r="74" spans="1:15" s="11" customFormat="1" ht="15">
      <c r="A74" s="108"/>
      <c r="B74" s="127"/>
      <c r="C74" s="128"/>
      <c r="D74" s="109"/>
      <c r="E74" s="109"/>
      <c r="F74" s="124"/>
      <c r="G74" s="125"/>
      <c r="H74" s="70"/>
      <c r="I74" s="130"/>
      <c r="J74" s="130"/>
      <c r="K74" s="130"/>
      <c r="L74" s="130"/>
      <c r="M74" s="130"/>
      <c r="N74" s="130"/>
      <c r="O74" s="130"/>
    </row>
    <row r="75" spans="1:15" s="11" customFormat="1" ht="15">
      <c r="A75" s="108"/>
      <c r="B75" s="127"/>
      <c r="C75" s="128"/>
      <c r="D75" s="109"/>
      <c r="E75" s="109"/>
      <c r="F75" s="124"/>
      <c r="G75" s="125"/>
      <c r="H75" s="70"/>
      <c r="I75" s="130"/>
      <c r="J75" s="130"/>
      <c r="K75" s="130"/>
      <c r="L75" s="130"/>
      <c r="M75" s="130"/>
      <c r="N75" s="130"/>
      <c r="O75" s="130"/>
    </row>
    <row r="76" spans="1:15" s="11" customFormat="1" ht="15">
      <c r="A76" s="108"/>
      <c r="B76" s="127"/>
      <c r="C76" s="128"/>
      <c r="D76" s="109"/>
      <c r="E76" s="109"/>
      <c r="F76" s="124"/>
      <c r="G76" s="125"/>
      <c r="H76" s="70"/>
      <c r="I76" s="130"/>
      <c r="J76" s="130"/>
      <c r="K76" s="130"/>
      <c r="L76" s="130"/>
      <c r="M76" s="130"/>
      <c r="N76" s="130"/>
      <c r="O76" s="130"/>
    </row>
    <row r="77" spans="1:15" s="11" customFormat="1" ht="15">
      <c r="A77" s="108"/>
      <c r="B77" s="127"/>
      <c r="C77" s="128"/>
      <c r="D77" s="109"/>
      <c r="E77" s="109"/>
      <c r="F77" s="124"/>
      <c r="G77" s="125"/>
      <c r="H77" s="70"/>
      <c r="I77" s="130"/>
      <c r="J77" s="130"/>
      <c r="K77" s="130"/>
      <c r="L77" s="130"/>
      <c r="M77" s="130"/>
      <c r="N77" s="130"/>
      <c r="O77" s="130"/>
    </row>
    <row r="78" spans="1:15" s="11" customFormat="1" ht="15">
      <c r="A78" s="108"/>
      <c r="B78" s="127"/>
      <c r="C78" s="128"/>
      <c r="D78" s="109"/>
      <c r="E78" s="109"/>
      <c r="F78" s="124"/>
      <c r="G78" s="125"/>
      <c r="H78" s="70"/>
      <c r="I78" s="130"/>
      <c r="J78" s="130"/>
      <c r="K78" s="130"/>
      <c r="L78" s="130"/>
      <c r="M78" s="130"/>
      <c r="N78" s="130"/>
      <c r="O78" s="130"/>
    </row>
    <row r="79" spans="1:15" s="11" customFormat="1" ht="15">
      <c r="A79" s="108"/>
      <c r="B79" s="127"/>
      <c r="C79" s="128"/>
      <c r="D79" s="109"/>
      <c r="E79" s="109"/>
      <c r="F79" s="124"/>
      <c r="G79" s="125"/>
      <c r="H79" s="70"/>
      <c r="I79" s="130"/>
      <c r="J79" s="130"/>
      <c r="K79" s="130"/>
      <c r="L79" s="130"/>
      <c r="M79" s="130"/>
      <c r="N79" s="130"/>
      <c r="O79" s="130"/>
    </row>
    <row r="80" spans="1:15" s="11" customFormat="1" ht="15.75" thickBot="1">
      <c r="A80" s="108"/>
      <c r="B80" s="127"/>
      <c r="C80" s="128"/>
      <c r="D80" s="109"/>
      <c r="E80" s="109"/>
      <c r="F80" s="124"/>
      <c r="G80" s="125"/>
      <c r="H80" s="70"/>
      <c r="I80" s="130"/>
      <c r="J80" s="130"/>
      <c r="K80" s="130"/>
      <c r="L80" s="130"/>
      <c r="M80" s="130"/>
      <c r="N80" s="130"/>
      <c r="O80" s="130"/>
    </row>
    <row r="81" spans="1:15" s="11" customFormat="1" ht="13.5" thickBot="1">
      <c r="A81" s="131"/>
      <c r="B81" s="132"/>
      <c r="C81" s="133">
        <v>999</v>
      </c>
      <c r="D81" s="134" t="s">
        <v>8</v>
      </c>
      <c r="E81" s="135" t="s">
        <v>0</v>
      </c>
      <c r="F81" s="134"/>
      <c r="G81" s="136" t="s">
        <v>48</v>
      </c>
      <c r="H81" s="70"/>
      <c r="I81" s="130"/>
      <c r="J81" s="130"/>
      <c r="K81" s="130"/>
      <c r="L81" s="130"/>
      <c r="M81" s="130"/>
      <c r="N81" s="130"/>
      <c r="O81" s="130"/>
    </row>
  </sheetData>
  <mergeCells count="2">
    <mergeCell ref="A1:G1"/>
    <mergeCell ref="I9:O9"/>
  </mergeCells>
  <phoneticPr fontId="10" type="noConversion"/>
  <conditionalFormatting sqref="A6:G80">
    <cfRule type="expression" dxfId="0" priority="2" stopIfTrue="1">
      <formula>$F6="X"</formula>
    </cfRule>
  </conditionalFormatting>
  <dataValidations count="1">
    <dataValidation type="list" allowBlank="1" showInputMessage="1" showErrorMessage="1" sqref="D3">
      <formula1>"MOŠKE DVOJICE, ŽENSKE DVOJICE, MEŠANE DVOJICE"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">
    <tabColor rgb="FF92D050"/>
    <pageSetUpPr fitToPage="1"/>
  </sheetPr>
  <dimension ref="A1:AJ31"/>
  <sheetViews>
    <sheetView tabSelected="1" workbookViewId="0">
      <selection activeCell="G13" sqref="G13"/>
    </sheetView>
  </sheetViews>
  <sheetFormatPr defaultColWidth="8.85546875" defaultRowHeight="12"/>
  <cols>
    <col min="1" max="1" width="9.140625" style="1" customWidth="1"/>
    <col min="2" max="2" width="4.7109375" style="74" customWidth="1"/>
    <col min="3" max="3" width="3" style="99" bestFit="1" customWidth="1"/>
    <col min="4" max="4" width="23.7109375" style="77" customWidth="1"/>
    <col min="5" max="5" width="7.7109375" style="87" customWidth="1"/>
    <col min="6" max="6" width="23.7109375" style="77" customWidth="1"/>
    <col min="7" max="7" width="7.7109375" style="88" customWidth="1"/>
    <col min="8" max="8" width="23.7109375" style="78" customWidth="1"/>
    <col min="9" max="9" width="7.7109375" style="88" customWidth="1"/>
    <col min="10" max="10" width="23.7109375" style="77" customWidth="1"/>
    <col min="11" max="11" width="7.7109375" style="88" customWidth="1"/>
    <col min="12" max="12" width="23.7109375" style="78" customWidth="1"/>
    <col min="13" max="13" width="7.7109375" style="88" customWidth="1"/>
    <col min="14" max="14" width="15.7109375" style="71" customWidth="1"/>
    <col min="15" max="15" width="4.7109375" style="71" customWidth="1"/>
    <col min="16" max="36" width="8.85546875" style="69"/>
    <col min="37" max="16384" width="8.85546875" style="1"/>
  </cols>
  <sheetData>
    <row r="1" spans="1:34" ht="12.75" customHeight="1">
      <c r="A1" s="8" t="s">
        <v>29</v>
      </c>
      <c r="C1" s="156" t="str">
        <f>Prijave!A1</f>
        <v>NAZIV TEKMOVANJA</v>
      </c>
      <c r="D1" s="157"/>
      <c r="E1" s="157"/>
      <c r="F1" s="157"/>
      <c r="G1" s="157"/>
      <c r="H1" s="157"/>
      <c r="I1" s="157"/>
      <c r="J1" s="157"/>
      <c r="K1" s="157"/>
      <c r="L1" s="157"/>
      <c r="M1" s="158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3"/>
    </row>
    <row r="2" spans="1:34" ht="13.5" customHeight="1" thickBot="1">
      <c r="A2" s="1">
        <v>12</v>
      </c>
      <c r="C2" s="161" t="str">
        <f>Prijave!D3&amp;" - Finalna skupina "</f>
        <v xml:space="preserve">MOŠKE DVOJICE - Finalna skupina </v>
      </c>
      <c r="D2" s="162"/>
      <c r="E2" s="162"/>
      <c r="F2" s="162"/>
      <c r="G2" s="162"/>
      <c r="H2" s="162"/>
      <c r="I2" s="162"/>
      <c r="J2" s="162"/>
      <c r="K2" s="162"/>
      <c r="L2" s="162"/>
      <c r="M2" s="163"/>
      <c r="N2" s="69"/>
      <c r="O2" s="69"/>
    </row>
    <row r="4" spans="1:34" ht="12.75" customHeight="1">
      <c r="A4" s="74" t="s">
        <v>1</v>
      </c>
      <c r="B4" s="159"/>
      <c r="C4" s="160">
        <v>1</v>
      </c>
      <c r="D4" s="76" t="str">
        <f>IF((B4=""),"",VLOOKUP(B4,Prijave!$C$6:$E$81,2))</f>
        <v/>
      </c>
      <c r="E4" s="116" t="str">
        <f>IF((B4=""),"",B4)</f>
        <v/>
      </c>
      <c r="F4" s="76" t="str">
        <f>IF((E4=""),"",VLOOKUP(E4,Prijave!$C$6:$E$81,2))</f>
        <v/>
      </c>
      <c r="G4" s="98"/>
      <c r="K4" s="75"/>
      <c r="L4" s="79"/>
      <c r="M4" s="75"/>
    </row>
    <row r="5" spans="1:34" ht="12.75" customHeight="1">
      <c r="B5" s="159"/>
      <c r="C5" s="160"/>
      <c r="D5" s="114" t="s">
        <v>34</v>
      </c>
      <c r="E5" s="94" t="str">
        <f>IF((B4=""),"","("&amp;UPPER(VLOOKUP(B4,Prijave!$C$6:$E$81,3))&amp;")")</f>
        <v/>
      </c>
      <c r="G5" s="85" t="str">
        <f>IF((E4=""),"","("&amp;UPPER(VLOOKUP(E4,Prijave!$C$6:$E$81,3))&amp;")")</f>
        <v/>
      </c>
      <c r="H5" s="81" t="str">
        <f>IF((G6=""),"",VLOOKUP(G6,Prijave!$C$6:$E$81,2))</f>
        <v/>
      </c>
      <c r="I5" s="89"/>
      <c r="K5" s="75"/>
      <c r="L5" s="79"/>
      <c r="M5" s="75"/>
    </row>
    <row r="6" spans="1:34" ht="12.75" customHeight="1">
      <c r="B6" s="159"/>
      <c r="C6" s="160">
        <v>2</v>
      </c>
      <c r="D6" s="76" t="str">
        <f>IF((B6=""),"",VLOOKUP(B6,Prijave!$C$6:$E$81,2))</f>
        <v/>
      </c>
      <c r="E6" s="84"/>
      <c r="G6" s="112"/>
      <c r="H6" s="111"/>
      <c r="I6" s="90" t="str">
        <f>IF((G6=""),"","("&amp;UPPER(VLOOKUP(G6,Prijave!$C$6:$E$81,3))&amp;")")</f>
        <v/>
      </c>
      <c r="K6" s="96"/>
      <c r="L6" s="79"/>
      <c r="M6" s="75"/>
    </row>
    <row r="7" spans="1:34" ht="13.5" customHeight="1">
      <c r="B7" s="159"/>
      <c r="C7" s="160"/>
      <c r="D7" s="80"/>
      <c r="E7" s="85" t="str">
        <f>IF((B6=""),"","("&amp;UPPER(VLOOKUP(B6,Prijave!$C$6:$E$81,3))&amp;")")</f>
        <v/>
      </c>
      <c r="F7" s="81" t="str">
        <f>IF((E8=""),"",VLOOKUP(E8,Prijave!$C$6:$E$81,2))</f>
        <v/>
      </c>
      <c r="G7" s="92"/>
      <c r="I7" s="91"/>
      <c r="L7" s="79"/>
      <c r="M7" s="75"/>
    </row>
    <row r="8" spans="1:34">
      <c r="B8" s="159"/>
      <c r="C8" s="160">
        <v>3</v>
      </c>
      <c r="D8" s="76" t="str">
        <f>IF((B8=""),"",VLOOKUP(B8,Prijave!$C$6:$E$81,2))</f>
        <v/>
      </c>
      <c r="E8" s="113"/>
      <c r="F8" s="110"/>
      <c r="G8" s="87" t="str">
        <f>IF((E8=""),"","("&amp;UPPER(VLOOKUP(E8,Prijave!$C$6:$E$81,3))&amp;")")</f>
        <v/>
      </c>
      <c r="H8" s="82"/>
      <c r="I8" s="91"/>
      <c r="L8" s="83"/>
      <c r="M8" s="96"/>
    </row>
    <row r="9" spans="1:34">
      <c r="B9" s="159"/>
      <c r="C9" s="160"/>
      <c r="D9" s="115"/>
      <c r="E9" s="86" t="str">
        <f>IF((B8=""),"","("&amp;UPPER(VLOOKUP(B8,Prijave!$C$6:$E$81,3))&amp;")")</f>
        <v/>
      </c>
      <c r="I9" s="91"/>
      <c r="J9" s="81" t="str">
        <f>IF((I10=""),"",VLOOKUP(I10,Prijave!$C$6:$E$81,2))</f>
        <v/>
      </c>
      <c r="K9" s="89"/>
    </row>
    <row r="10" spans="1:34">
      <c r="B10" s="159"/>
      <c r="C10" s="160">
        <v>4</v>
      </c>
      <c r="D10" s="76" t="str">
        <f>IF((B10=""),"",VLOOKUP(B10,Prijave!$C$6:$E$81,2))</f>
        <v/>
      </c>
      <c r="E10" s="84"/>
      <c r="I10" s="112"/>
      <c r="J10" s="111"/>
      <c r="K10" s="90" t="str">
        <f>IF((I10=""),"","("&amp;UPPER(VLOOKUP(I10,Prijave!$C$6:$E$81,3))&amp;")")</f>
        <v/>
      </c>
    </row>
    <row r="11" spans="1:34">
      <c r="B11" s="159"/>
      <c r="C11" s="160"/>
      <c r="D11" s="115" t="s">
        <v>46</v>
      </c>
      <c r="E11" s="85" t="str">
        <f>IF((B10=""),"","("&amp;UPPER(VLOOKUP(B10,Prijave!$C$6:$E$81,3))&amp;")")</f>
        <v/>
      </c>
      <c r="F11" s="81" t="str">
        <f>IF((E12=""),"",VLOOKUP(E12,Prijave!$C$6:$E$81,2))</f>
        <v/>
      </c>
      <c r="G11" s="89"/>
      <c r="I11" s="91"/>
      <c r="K11" s="91"/>
    </row>
    <row r="12" spans="1:34">
      <c r="B12" s="159"/>
      <c r="C12" s="160">
        <v>5</v>
      </c>
      <c r="D12" s="76" t="str">
        <f>IF((B12=""),"",VLOOKUP(B12,Prijave!$C$6:$E$81,2))</f>
        <v/>
      </c>
      <c r="E12" s="112"/>
      <c r="F12" s="111"/>
      <c r="G12" s="90" t="str">
        <f>IF((E12=""),"","("&amp;UPPER(VLOOKUP(E12,Prijave!$C$6:$E$81,3))&amp;")")</f>
        <v/>
      </c>
      <c r="I12" s="91"/>
      <c r="K12" s="91"/>
    </row>
    <row r="13" spans="1:34">
      <c r="B13" s="159"/>
      <c r="C13" s="160"/>
      <c r="E13" s="86" t="str">
        <f>IF((B12=""),"","("&amp;UPPER(VLOOKUP(B12,Prijave!$C$6:$E$81,3))&amp;")")</f>
        <v/>
      </c>
      <c r="G13" s="91"/>
      <c r="H13" s="81" t="str">
        <f>IF((G14=""),"",VLOOKUP(G14,Prijave!$C$6:$E$81,2))</f>
        <v/>
      </c>
      <c r="I13" s="92"/>
      <c r="K13" s="91"/>
    </row>
    <row r="14" spans="1:34">
      <c r="B14" s="159"/>
      <c r="C14" s="160">
        <v>6</v>
      </c>
      <c r="D14" s="76" t="str">
        <f>IF((B14=""),"",VLOOKUP(B14,Prijave!$C$6:$E$81,2))</f>
        <v/>
      </c>
      <c r="E14" s="116" t="str">
        <f>IF((B14=""),"",B14)</f>
        <v/>
      </c>
      <c r="F14" s="76" t="str">
        <f>IF((E14=""),"",VLOOKUP(E14,Prijave!$C$6:$E$81,2))</f>
        <v/>
      </c>
      <c r="G14" s="112"/>
      <c r="H14" s="111"/>
      <c r="I14" s="93" t="str">
        <f>IF((G14=""),"","("&amp;UPPER(VLOOKUP(G14,Prijave!$C$6:$E$81,3))&amp;")")</f>
        <v/>
      </c>
      <c r="J14" s="80"/>
      <c r="K14" s="91"/>
    </row>
    <row r="15" spans="1:34">
      <c r="B15" s="159"/>
      <c r="C15" s="160"/>
      <c r="D15" s="114" t="s">
        <v>36</v>
      </c>
      <c r="E15" s="94" t="str">
        <f>IF((B14=""),"","("&amp;UPPER(VLOOKUP(B14,Prijave!$C$6:$E$81,3))&amp;")")</f>
        <v/>
      </c>
      <c r="G15" s="86" t="str">
        <f>IF((E14=""),"","("&amp;UPPER(VLOOKUP(E14,Prijave!$C$6:$E$81,3))&amp;")")</f>
        <v/>
      </c>
      <c r="H15" s="82"/>
      <c r="K15" s="91"/>
      <c r="L15" s="81" t="str">
        <f>IF((K16=""),"",VLOOKUP(K16,Prijave!$C$6:$E$81,2))</f>
        <v/>
      </c>
      <c r="M15" s="89"/>
    </row>
    <row r="16" spans="1:34">
      <c r="B16" s="159"/>
      <c r="C16" s="160">
        <v>7</v>
      </c>
      <c r="D16" s="76" t="str">
        <f>IF((B16=""),"",VLOOKUP(B16,Prijave!$C$6:$E$81,2))</f>
        <v/>
      </c>
      <c r="E16" s="116" t="str">
        <f>IF((B16=""),"",B16)</f>
        <v/>
      </c>
      <c r="F16" s="76" t="str">
        <f>IF((E16=""),"",VLOOKUP(E16,Prijave!$C$6:$E$81,2))</f>
        <v/>
      </c>
      <c r="G16" s="98"/>
      <c r="K16" s="112"/>
      <c r="L16" s="111"/>
      <c r="M16" s="93" t="str">
        <f>IF((K16=""),"","("&amp;UPPER(VLOOKUP(K16,Prijave!$C$6:$E$81,3))&amp;")")</f>
        <v/>
      </c>
    </row>
    <row r="17" spans="2:15">
      <c r="B17" s="159"/>
      <c r="C17" s="160"/>
      <c r="D17" s="114" t="s">
        <v>36</v>
      </c>
      <c r="E17" s="94" t="str">
        <f>IF((B16=""),"","("&amp;UPPER(VLOOKUP(B16,Prijave!$C$6:$E$81,3))&amp;")")</f>
        <v/>
      </c>
      <c r="G17" s="85" t="str">
        <f>IF((E16=""),"","("&amp;UPPER(VLOOKUP(E16,Prijave!$C$6:$E$81,3))&amp;")")</f>
        <v/>
      </c>
      <c r="H17" s="81" t="str">
        <f>IF((G18=""),"",VLOOKUP(G18,Prijave!$C$6:$E$81,2))</f>
        <v/>
      </c>
      <c r="I17" s="89"/>
      <c r="K17" s="100"/>
      <c r="L17" s="82"/>
      <c r="M17" s="95"/>
    </row>
    <row r="18" spans="2:15">
      <c r="B18" s="159"/>
      <c r="C18" s="160">
        <v>8</v>
      </c>
      <c r="D18" s="76" t="str">
        <f>IF((B18=""),"",VLOOKUP(B18,Prijave!$C$6:$E$81,2))</f>
        <v/>
      </c>
      <c r="E18" s="84"/>
      <c r="G18" s="112"/>
      <c r="H18" s="111"/>
      <c r="I18" s="90" t="str">
        <f>IF((G18=""),"","("&amp;UPPER(VLOOKUP(G18,Prijave!$C$6:$E$81,3))&amp;")")</f>
        <v/>
      </c>
      <c r="K18" s="101"/>
      <c r="L18" s="82"/>
      <c r="M18" s="95"/>
    </row>
    <row r="19" spans="2:15">
      <c r="B19" s="159"/>
      <c r="C19" s="160"/>
      <c r="D19" s="115"/>
      <c r="E19" s="85" t="str">
        <f>IF((B18=""),"","("&amp;UPPER(VLOOKUP(B18,Prijave!$C$6:$E$81,3))&amp;")")</f>
        <v/>
      </c>
      <c r="F19" s="81" t="str">
        <f>IF((E20=""),"",VLOOKUP(E20,Prijave!$C$6:$E$81,2))</f>
        <v/>
      </c>
      <c r="G19" s="92"/>
      <c r="I19" s="91"/>
      <c r="K19" s="91"/>
      <c r="L19" s="82"/>
      <c r="M19" s="95"/>
    </row>
    <row r="20" spans="2:15">
      <c r="B20" s="159"/>
      <c r="C20" s="160">
        <v>9</v>
      </c>
      <c r="D20" s="76" t="str">
        <f>IF((B20=""),"",VLOOKUP(B20,Prijave!$C$6:$E$81,2))</f>
        <v/>
      </c>
      <c r="E20" s="113"/>
      <c r="F20" s="110"/>
      <c r="G20" s="87" t="str">
        <f>IF((E20=""),"","("&amp;UPPER(VLOOKUP(E20,Prijave!$C$6:$E$81,3))&amp;")")</f>
        <v/>
      </c>
      <c r="H20" s="82"/>
      <c r="I20" s="91"/>
      <c r="K20" s="91"/>
      <c r="L20" s="82"/>
      <c r="M20" s="97"/>
    </row>
    <row r="21" spans="2:15">
      <c r="B21" s="159"/>
      <c r="C21" s="160"/>
      <c r="D21" s="115" t="s">
        <v>46</v>
      </c>
      <c r="E21" s="86" t="str">
        <f>IF((B20=""),"","("&amp;UPPER(VLOOKUP(B20,Prijave!$C$6:$E$81,3))&amp;")")</f>
        <v/>
      </c>
      <c r="I21" s="91"/>
      <c r="J21" s="81" t="str">
        <f>IF((I22=""),"",VLOOKUP(I22,Prijave!$C$6:$E$81,2))</f>
        <v/>
      </c>
      <c r="K21" s="92"/>
      <c r="L21" s="82"/>
      <c r="M21" s="94"/>
    </row>
    <row r="22" spans="2:15">
      <c r="B22" s="159"/>
      <c r="C22" s="160">
        <v>10</v>
      </c>
      <c r="D22" s="76" t="str">
        <f>IF((B22=""),"",VLOOKUP(B22,Prijave!$C$6:$E$81,2))</f>
        <v/>
      </c>
      <c r="E22" s="84"/>
      <c r="I22" s="112"/>
      <c r="J22" s="110"/>
      <c r="K22" s="87" t="str">
        <f>IF((I22=""),"","("&amp;UPPER(VLOOKUP(I22,Prijave!$C$6:$E$81,3))&amp;")")</f>
        <v/>
      </c>
      <c r="L22" s="82"/>
      <c r="M22" s="94"/>
    </row>
    <row r="23" spans="2:15">
      <c r="B23" s="159"/>
      <c r="C23" s="160"/>
      <c r="D23" s="115"/>
      <c r="E23" s="85" t="str">
        <f>IF((B22=""),"","("&amp;UPPER(VLOOKUP(B22,Prijave!$C$6:$E$81,3))&amp;")")</f>
        <v/>
      </c>
      <c r="F23" s="81" t="str">
        <f>IF((E24=""),"",VLOOKUP(E24,Prijave!$C$6:$E$81,2))</f>
        <v/>
      </c>
      <c r="G23" s="89"/>
      <c r="I23" s="91"/>
      <c r="K23" s="95"/>
      <c r="L23" s="82"/>
      <c r="M23" s="94"/>
    </row>
    <row r="24" spans="2:15">
      <c r="B24" s="159"/>
      <c r="C24" s="160">
        <v>11</v>
      </c>
      <c r="D24" s="76" t="str">
        <f>IF((B24=""),"",VLOOKUP(B24,Prijave!$C$6:$E$81,2))</f>
        <v/>
      </c>
      <c r="E24" s="112"/>
      <c r="F24" s="111"/>
      <c r="G24" s="90" t="str">
        <f>IF((E24=""),"","("&amp;UPPER(VLOOKUP(E24,Prijave!$C$6:$E$81,3))&amp;")")</f>
        <v/>
      </c>
      <c r="I24" s="91"/>
      <c r="K24" s="95"/>
      <c r="L24" s="82"/>
      <c r="M24" s="94"/>
    </row>
    <row r="25" spans="2:15">
      <c r="B25" s="159"/>
      <c r="C25" s="160"/>
      <c r="E25" s="86" t="str">
        <f>IF((B24=""),"","("&amp;UPPER(VLOOKUP(B24,Prijave!$C$6:$E$81,3))&amp;")")</f>
        <v/>
      </c>
      <c r="G25" s="91"/>
      <c r="H25" s="81" t="str">
        <f>IF((G26=""),"",VLOOKUP(G26,Prijave!$C$6:$E$81,2))</f>
        <v/>
      </c>
      <c r="I25" s="92"/>
      <c r="K25" s="95"/>
      <c r="L25" s="82"/>
      <c r="M25" s="94"/>
    </row>
    <row r="26" spans="2:15">
      <c r="B26" s="159"/>
      <c r="C26" s="160">
        <v>12</v>
      </c>
      <c r="D26" s="76" t="str">
        <f>IF((B26=""),"",VLOOKUP(B26,Prijave!$C$6:$E$81,2))</f>
        <v/>
      </c>
      <c r="E26" s="116" t="str">
        <f>IF((B26=""),"",B26)</f>
        <v/>
      </c>
      <c r="F26" s="76" t="str">
        <f>IF((E26=""),"",VLOOKUP(E26,Prijave!$C$6:$E$81,2))</f>
        <v/>
      </c>
      <c r="G26" s="112"/>
      <c r="H26" s="111"/>
      <c r="I26" s="93" t="str">
        <f>IF((G26=""),"","("&amp;UPPER(VLOOKUP(G26,Prijave!$C$6:$E$81,3))&amp;")")</f>
        <v/>
      </c>
      <c r="J26" s="80"/>
      <c r="K26" s="95"/>
      <c r="L26" s="82"/>
      <c r="M26" s="94"/>
    </row>
    <row r="27" spans="2:15">
      <c r="B27" s="159"/>
      <c r="C27" s="160"/>
      <c r="D27" s="114" t="s">
        <v>35</v>
      </c>
      <c r="E27" s="94" t="str">
        <f>IF((B26=""),"","("&amp;UPPER(VLOOKUP(B26,Prijave!$C$6:$E$81,3))&amp;")")</f>
        <v/>
      </c>
      <c r="G27" s="86" t="str">
        <f>IF((E26=""),"","("&amp;UPPER(VLOOKUP(E26,Prijave!$C$6:$E$81,3))&amp;")")</f>
        <v/>
      </c>
      <c r="H27" s="82"/>
      <c r="I27" s="95"/>
      <c r="J27" s="80"/>
      <c r="K27" s="94"/>
      <c r="L27" s="80"/>
      <c r="M27" s="95"/>
      <c r="N27" s="80"/>
      <c r="O27" s="94"/>
    </row>
    <row r="28" spans="2:15" s="69" customFormat="1">
      <c r="B28" s="102"/>
      <c r="C28" s="103"/>
      <c r="D28" s="104"/>
      <c r="E28" s="105"/>
      <c r="F28" s="104"/>
      <c r="G28" s="106"/>
      <c r="H28" s="107"/>
      <c r="I28" s="106"/>
      <c r="J28" s="104"/>
      <c r="K28" s="106"/>
      <c r="L28" s="107"/>
      <c r="M28" s="106"/>
      <c r="N28" s="71"/>
      <c r="O28" s="71"/>
    </row>
    <row r="29" spans="2:15" s="69" customFormat="1">
      <c r="B29" s="102"/>
      <c r="C29" s="103"/>
      <c r="D29" s="104"/>
      <c r="E29" s="105"/>
      <c r="F29" s="104"/>
      <c r="G29" s="106"/>
      <c r="H29" s="107"/>
      <c r="I29" s="106"/>
      <c r="J29" s="104"/>
      <c r="K29" s="106"/>
      <c r="L29" s="107"/>
      <c r="M29" s="106"/>
      <c r="N29" s="71"/>
      <c r="O29" s="71"/>
    </row>
    <row r="30" spans="2:15" s="69" customFormat="1">
      <c r="B30" s="102"/>
      <c r="C30" s="103"/>
      <c r="D30" s="104"/>
      <c r="E30" s="105"/>
      <c r="F30" s="104"/>
      <c r="G30" s="106"/>
      <c r="H30" s="107"/>
      <c r="I30" s="106"/>
      <c r="J30" s="104"/>
      <c r="K30" s="106"/>
      <c r="L30" s="107"/>
      <c r="M30" s="106"/>
      <c r="N30" s="71"/>
      <c r="O30" s="71"/>
    </row>
    <row r="31" spans="2:15" s="69" customFormat="1">
      <c r="B31" s="102"/>
      <c r="C31" s="103"/>
      <c r="D31" s="104"/>
      <c r="E31" s="105"/>
      <c r="F31" s="104"/>
      <c r="G31" s="106"/>
      <c r="H31" s="107"/>
      <c r="I31" s="106"/>
      <c r="J31" s="104"/>
      <c r="K31" s="106"/>
      <c r="L31" s="107"/>
      <c r="M31" s="106"/>
      <c r="N31" s="71"/>
      <c r="O31" s="71"/>
    </row>
  </sheetData>
  <mergeCells count="26">
    <mergeCell ref="C1:M1"/>
    <mergeCell ref="C2:M2"/>
    <mergeCell ref="B24:B25"/>
    <mergeCell ref="C24:C25"/>
    <mergeCell ref="B26:B27"/>
    <mergeCell ref="C26:C27"/>
    <mergeCell ref="B18:B19"/>
    <mergeCell ref="C18:C19"/>
    <mergeCell ref="B20:B21"/>
    <mergeCell ref="C20:C21"/>
    <mergeCell ref="B22:B23"/>
    <mergeCell ref="C22:C23"/>
    <mergeCell ref="B12:B13"/>
    <mergeCell ref="C12:C13"/>
    <mergeCell ref="B14:B15"/>
    <mergeCell ref="C14:C15"/>
    <mergeCell ref="B16:B17"/>
    <mergeCell ref="C16:C17"/>
    <mergeCell ref="B10:B11"/>
    <mergeCell ref="C10:C11"/>
    <mergeCell ref="B4:B5"/>
    <mergeCell ref="C4:C5"/>
    <mergeCell ref="B6:B7"/>
    <mergeCell ref="C6:C7"/>
    <mergeCell ref="B8:B9"/>
    <mergeCell ref="C8:C9"/>
  </mergeCells>
  <phoneticPr fontId="10" type="noConversion"/>
  <printOptions horizontalCentered="1"/>
  <pageMargins left="0.35433070866141736" right="0.35433070866141736" top="0.47244094488188981" bottom="0.11811023622047245" header="0.11811023622047245" footer="0.11811023622047245"/>
  <pageSetup paperSize="9" scale="89" orientation="landscape" r:id="rId1"/>
  <headerFooter alignWithMargins="0"/>
  <ignoredErrors>
    <ignoredError sqref="E15:E16 F15 E26 E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3">
    <tabColor theme="0" tint="-0.34998626667073579"/>
  </sheetPr>
  <dimension ref="A2:AP126"/>
  <sheetViews>
    <sheetView workbookViewId="0"/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 t="str">
        <f>Prijave!D3</f>
        <v>MOŠKE DVOJICE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 t="str">
        <f>Prijave!D3</f>
        <v>MOŠKE DVOJICE</v>
      </c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9</v>
      </c>
      <c r="B3" s="13"/>
      <c r="C3" s="13"/>
      <c r="D3" s="13"/>
      <c r="E3" s="13"/>
      <c r="F3" s="13"/>
      <c r="G3" s="18"/>
      <c r="H3" s="19"/>
      <c r="I3" s="20" t="s">
        <v>2</v>
      </c>
      <c r="J3" s="13"/>
      <c r="K3" s="13"/>
      <c r="L3" s="13"/>
      <c r="M3" s="13"/>
      <c r="N3" s="13"/>
      <c r="O3" s="13"/>
      <c r="P3" s="13"/>
      <c r="Q3" s="170"/>
      <c r="R3" s="170"/>
      <c r="S3" s="170"/>
      <c r="T3" s="171"/>
      <c r="V3" s="13" t="s">
        <v>9</v>
      </c>
      <c r="W3" s="13"/>
      <c r="X3" s="13"/>
      <c r="Y3" s="13"/>
      <c r="Z3" s="13"/>
      <c r="AA3" s="13"/>
      <c r="AB3" s="18"/>
      <c r="AC3" s="19"/>
      <c r="AD3" s="20" t="s">
        <v>2</v>
      </c>
      <c r="AE3" s="13"/>
      <c r="AF3" s="13"/>
      <c r="AG3" s="13"/>
      <c r="AH3" s="13"/>
      <c r="AI3" s="13"/>
      <c r="AJ3" s="13"/>
      <c r="AK3" s="13"/>
      <c r="AL3" s="174"/>
      <c r="AM3" s="174"/>
      <c r="AN3" s="174"/>
      <c r="AO3" s="13"/>
      <c r="AP3" s="17">
        <v>4</v>
      </c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72"/>
      <c r="R4" s="173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72"/>
      <c r="AM4" s="173"/>
      <c r="AN4" s="13"/>
      <c r="AO4" s="13"/>
      <c r="AP4" s="17"/>
    </row>
    <row r="5" spans="1:42" s="24" customFormat="1">
      <c r="A5" s="164" t="str">
        <f ca="1">INDIRECT("'Finalna skupina'!$D"&amp;$AP3+2)</f>
        <v/>
      </c>
      <c r="B5" s="164"/>
      <c r="C5" s="164"/>
      <c r="D5" s="164"/>
      <c r="E5" s="164"/>
      <c r="F5" s="164"/>
      <c r="G5" s="164"/>
      <c r="H5" s="164"/>
      <c r="I5" s="164"/>
      <c r="J5" s="22" t="s">
        <v>3</v>
      </c>
      <c r="K5" s="164" t="str">
        <f ca="1">INDIRECT("'Finalna skupina'!$D"&amp;$AP3+4)</f>
        <v/>
      </c>
      <c r="L5" s="164"/>
      <c r="M5" s="164"/>
      <c r="N5" s="164"/>
      <c r="O5" s="164"/>
      <c r="P5" s="164"/>
      <c r="Q5" s="164"/>
      <c r="R5" s="164"/>
      <c r="S5" s="164"/>
      <c r="T5" s="23"/>
      <c r="V5" s="164" t="str">
        <f ca="1">INDIRECT("'Finalna skupina'!$D"&amp;$AP3+6)</f>
        <v/>
      </c>
      <c r="W5" s="164"/>
      <c r="X5" s="164"/>
      <c r="Y5" s="164"/>
      <c r="Z5" s="164"/>
      <c r="AA5" s="164"/>
      <c r="AB5" s="164"/>
      <c r="AC5" s="164"/>
      <c r="AD5" s="164"/>
      <c r="AE5" s="22" t="s">
        <v>3</v>
      </c>
      <c r="AF5" s="164" t="str">
        <f ca="1">INDIRECT("'Finalna skupina'!$D"&amp;$AP3+8)</f>
        <v/>
      </c>
      <c r="AG5" s="164"/>
      <c r="AH5" s="164"/>
      <c r="AI5" s="164"/>
      <c r="AJ5" s="164"/>
      <c r="AK5" s="164"/>
      <c r="AL5" s="164"/>
      <c r="AM5" s="164"/>
      <c r="AN5" s="164"/>
      <c r="AO5" s="22"/>
      <c r="AP5" s="25"/>
    </row>
    <row r="6" spans="1:42" s="28" customFormat="1" ht="12">
      <c r="A6" s="167" t="str">
        <f ca="1">INDIRECT("'Finalna skupina'!$E"&amp;$AP3+3)</f>
        <v/>
      </c>
      <c r="B6" s="167"/>
      <c r="C6" s="167"/>
      <c r="D6" s="167"/>
      <c r="E6" s="167"/>
      <c r="F6" s="167"/>
      <c r="G6" s="167"/>
      <c r="H6" s="167"/>
      <c r="I6" s="167"/>
      <c r="J6" s="26"/>
      <c r="K6" s="167" t="str">
        <f ca="1">INDIRECT("'Finalna skupina'!$E"&amp;$AP3+5)</f>
        <v/>
      </c>
      <c r="L6" s="167"/>
      <c r="M6" s="167"/>
      <c r="N6" s="167"/>
      <c r="O6" s="167"/>
      <c r="P6" s="167"/>
      <c r="Q6" s="167"/>
      <c r="R6" s="167"/>
      <c r="S6" s="167"/>
      <c r="T6" s="27"/>
      <c r="V6" s="167" t="str">
        <f ca="1">INDIRECT("'Finalna skupina'!$E"&amp;$AP3+7)</f>
        <v/>
      </c>
      <c r="W6" s="167"/>
      <c r="X6" s="167"/>
      <c r="Y6" s="167"/>
      <c r="Z6" s="167"/>
      <c r="AA6" s="167"/>
      <c r="AB6" s="167"/>
      <c r="AC6" s="167"/>
      <c r="AD6" s="167"/>
      <c r="AE6" s="26"/>
      <c r="AF6" s="167" t="str">
        <f ca="1">INDIRECT("'Finalna skupina'!$E"&amp;$AP3+9)</f>
        <v/>
      </c>
      <c r="AG6" s="167"/>
      <c r="AH6" s="167"/>
      <c r="AI6" s="167"/>
      <c r="AJ6" s="167"/>
      <c r="AK6" s="167"/>
      <c r="AL6" s="167"/>
      <c r="AM6" s="167"/>
      <c r="AN6" s="167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10</v>
      </c>
      <c r="G8" s="9"/>
      <c r="H8" s="9" t="s">
        <v>11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12</v>
      </c>
      <c r="Q8" s="38"/>
      <c r="R8" s="9" t="s">
        <v>11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12</v>
      </c>
      <c r="AB8" s="9"/>
      <c r="AC8" s="9" t="s">
        <v>11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12</v>
      </c>
      <c r="AL8" s="38"/>
      <c r="AM8" s="9" t="s">
        <v>11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13</v>
      </c>
      <c r="E11" s="42"/>
      <c r="F11" s="42"/>
      <c r="G11" s="42"/>
      <c r="H11" s="168"/>
      <c r="I11" s="168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13</v>
      </c>
      <c r="Z11" s="42"/>
      <c r="AA11" s="42"/>
      <c r="AB11" s="42"/>
      <c r="AC11" s="168"/>
      <c r="AD11" s="168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14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14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15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15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16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16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17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17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 t="s">
        <v>44</v>
      </c>
      <c r="E16" s="42"/>
      <c r="F16" s="42"/>
      <c r="G16" s="42"/>
      <c r="H16" s="166" t="str">
        <f>IF(OR((Prijave!$D$3="ČLANI"),(Prijave!$D$3="ČLANICE"),(Prijave!$D$3="ČLANI DO 21 LET"),(Prijave!$D$3="ČLANICE DO 21 LET")),"","X")</f>
        <v>X</v>
      </c>
      <c r="I16" s="166"/>
      <c r="J16" s="44" t="s">
        <v>6</v>
      </c>
      <c r="K16" s="166" t="str">
        <f>IF(OR((Prijave!$D$3="ČLANI"),(Prijave!$D$3="ČLANICE"),(Prijave!$D$3="ČLANI DO 21 LET"),(Prijave!$D$3="ČLANICE DO 21 LET")),"","X")</f>
        <v>X</v>
      </c>
      <c r="L16" s="166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 t="s">
        <v>44</v>
      </c>
      <c r="Z16" s="42"/>
      <c r="AA16" s="42"/>
      <c r="AB16" s="42"/>
      <c r="AC16" s="166" t="str">
        <f>IF(OR((Prijave!$D$3="ČLANI"),(Prijave!$D$3="ČLANICE"),(Prijave!$D$3="ČLANI DO 21 LET"),(Prijave!$D$3="ČLANICE DO 21 LET")),"","X")</f>
        <v>X</v>
      </c>
      <c r="AD16" s="166"/>
      <c r="AE16" s="44" t="s">
        <v>6</v>
      </c>
      <c r="AF16" s="166" t="str">
        <f>IF(OR((Prijave!$D$3="ČLANI"),(Prijave!$D$3="ČLANICE"),(Prijave!$D$3="ČLANI DO 21 LET"),(Prijave!$D$3="ČLANICE DO 21 LET")),"","X")</f>
        <v>X</v>
      </c>
      <c r="AG16" s="166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8" customFormat="1" ht="15.75">
      <c r="B17" s="42"/>
      <c r="C17" s="42"/>
      <c r="D17" s="42" t="s">
        <v>45</v>
      </c>
      <c r="E17" s="42"/>
      <c r="F17" s="42"/>
      <c r="G17" s="42"/>
      <c r="H17" s="166" t="str">
        <f>IF(OR((Prijave!$D$3="ČLANI"),(Prijave!$D$3="ČLANICE"),(Prijave!$D$3="ČLANI DO 21 LET"),(Prijave!$D$3="ČLANICE DO 21 LET")),"","X")</f>
        <v>X</v>
      </c>
      <c r="I17" s="166"/>
      <c r="J17" s="44" t="s">
        <v>6</v>
      </c>
      <c r="K17" s="166" t="str">
        <f>IF(OR((Prijave!$D$3="ČLANI"),(Prijave!$D$3="ČLANICE"),(Prijave!$D$3="ČLANI DO 21 LET"),(Prijave!$D$3="ČLANICE DO 21 LET")),"","X")</f>
        <v>X</v>
      </c>
      <c r="L17" s="166"/>
      <c r="M17" s="42"/>
      <c r="N17" s="42"/>
      <c r="O17" s="42"/>
      <c r="P17" s="42"/>
      <c r="Q17" s="46"/>
      <c r="R17" s="42"/>
      <c r="S17" s="42"/>
      <c r="T17" s="47"/>
      <c r="W17" s="42"/>
      <c r="X17" s="42"/>
      <c r="Y17" s="42" t="s">
        <v>45</v>
      </c>
      <c r="Z17" s="42"/>
      <c r="AA17" s="42"/>
      <c r="AB17" s="42"/>
      <c r="AC17" s="166" t="str">
        <f>IF(OR((Prijave!$D$3="ČLANI"),(Prijave!$D$3="ČLANICE"),(Prijave!$D$3="ČLANI DO 21 LET"),(Prijave!$D$3="ČLANICE DO 21 LET")),"","X")</f>
        <v>X</v>
      </c>
      <c r="AD17" s="166"/>
      <c r="AE17" s="44" t="s">
        <v>6</v>
      </c>
      <c r="AF17" s="166" t="str">
        <f>IF(OR((Prijave!$D$3="ČLANI"),(Prijave!$D$3="ČLANICE"),(Prijave!$D$3="ČLANI DO 21 LET"),(Prijave!$D$3="ČLANICE DO 21 LET")),"","X")</f>
        <v>X</v>
      </c>
      <c r="AG17" s="166"/>
      <c r="AH17" s="42"/>
      <c r="AI17" s="42"/>
      <c r="AJ17" s="42"/>
      <c r="AK17" s="42"/>
      <c r="AL17" s="46"/>
      <c r="AM17" s="42"/>
      <c r="AN17" s="42"/>
      <c r="AO17" s="42"/>
      <c r="AP17" s="49"/>
    </row>
    <row r="18" spans="1:42" s="55" customFormat="1" ht="15.75" thickBot="1">
      <c r="B18" s="51"/>
      <c r="C18" s="50" t="s">
        <v>18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18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19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19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 t="str">
        <f>Prijave!D3</f>
        <v>MOŠKE DVOJICE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 t="str">
        <f>Prijave!D3</f>
        <v>MOŠKE DVOJICE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9</v>
      </c>
      <c r="B24" s="13"/>
      <c r="C24" s="13"/>
      <c r="D24" s="13"/>
      <c r="E24" s="13"/>
      <c r="F24" s="13"/>
      <c r="G24" s="18"/>
      <c r="H24" s="19"/>
      <c r="I24" s="20" t="s">
        <v>2</v>
      </c>
      <c r="J24" s="13"/>
      <c r="K24" s="13"/>
      <c r="L24" s="13"/>
      <c r="M24" s="13"/>
      <c r="N24" s="13"/>
      <c r="O24" s="13"/>
      <c r="P24" s="13"/>
      <c r="Q24" s="170"/>
      <c r="R24" s="170"/>
      <c r="S24" s="170"/>
      <c r="T24" s="171"/>
      <c r="V24" s="13" t="s">
        <v>9</v>
      </c>
      <c r="W24" s="13"/>
      <c r="X24" s="13"/>
      <c r="Y24" s="13"/>
      <c r="Z24" s="13"/>
      <c r="AA24" s="13"/>
      <c r="AB24" s="18"/>
      <c r="AC24" s="19"/>
      <c r="AD24" s="20" t="s">
        <v>2</v>
      </c>
      <c r="AE24" s="13"/>
      <c r="AF24" s="13"/>
      <c r="AG24" s="13"/>
      <c r="AH24" s="13"/>
      <c r="AI24" s="13"/>
      <c r="AJ24" s="13"/>
      <c r="AK24" s="13"/>
      <c r="AL24" s="174"/>
      <c r="AM24" s="174"/>
      <c r="AN24" s="174"/>
      <c r="AO24" s="13"/>
      <c r="AP24" s="17">
        <f>AP3+12</f>
        <v>16</v>
      </c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72"/>
      <c r="R25" s="173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72"/>
      <c r="AM25" s="173"/>
      <c r="AN25" s="13"/>
      <c r="AO25" s="13"/>
      <c r="AP25" s="17"/>
    </row>
    <row r="26" spans="1:42" s="24" customFormat="1">
      <c r="A26" s="164" t="str">
        <f ca="1">INDIRECT("'Finalna skupina'!$D"&amp;$AP24+2)</f>
        <v/>
      </c>
      <c r="B26" s="164"/>
      <c r="C26" s="164"/>
      <c r="D26" s="164"/>
      <c r="E26" s="164"/>
      <c r="F26" s="164"/>
      <c r="G26" s="164"/>
      <c r="H26" s="164"/>
      <c r="I26" s="164"/>
      <c r="J26" s="22" t="s">
        <v>3</v>
      </c>
      <c r="K26" s="164" t="str">
        <f ca="1">INDIRECT("'Finalna skupina'!$D"&amp;$AP24+4)</f>
        <v/>
      </c>
      <c r="L26" s="164"/>
      <c r="M26" s="164"/>
      <c r="N26" s="164"/>
      <c r="O26" s="164"/>
      <c r="P26" s="164"/>
      <c r="Q26" s="164"/>
      <c r="R26" s="164"/>
      <c r="S26" s="164"/>
      <c r="T26" s="23"/>
      <c r="V26" s="164" t="str">
        <f ca="1">INDIRECT("'Finalna skupina'!$D"&amp;$AP24+6)</f>
        <v/>
      </c>
      <c r="W26" s="164"/>
      <c r="X26" s="164"/>
      <c r="Y26" s="164"/>
      <c r="Z26" s="164"/>
      <c r="AA26" s="164"/>
      <c r="AB26" s="164"/>
      <c r="AC26" s="164"/>
      <c r="AD26" s="164"/>
      <c r="AE26" s="22" t="s">
        <v>3</v>
      </c>
      <c r="AF26" s="164" t="str">
        <f ca="1">INDIRECT("'Finalna skupina'!$D"&amp;$AP24+8)</f>
        <v/>
      </c>
      <c r="AG26" s="164"/>
      <c r="AH26" s="164"/>
      <c r="AI26" s="164"/>
      <c r="AJ26" s="164"/>
      <c r="AK26" s="164"/>
      <c r="AL26" s="164"/>
      <c r="AM26" s="164"/>
      <c r="AN26" s="164"/>
      <c r="AO26" s="22"/>
      <c r="AP26" s="25"/>
    </row>
    <row r="27" spans="1:42" s="28" customFormat="1" ht="12">
      <c r="A27" s="167" t="str">
        <f ca="1">INDIRECT("'Finalna skupina'!$E"&amp;$AP24+3)</f>
        <v/>
      </c>
      <c r="B27" s="167"/>
      <c r="C27" s="167"/>
      <c r="D27" s="167"/>
      <c r="E27" s="167"/>
      <c r="F27" s="167"/>
      <c r="G27" s="167"/>
      <c r="H27" s="167"/>
      <c r="I27" s="167"/>
      <c r="J27" s="26"/>
      <c r="K27" s="167" t="str">
        <f ca="1">INDIRECT("'Finalna skupina'!$E"&amp;$AP24+5)</f>
        <v/>
      </c>
      <c r="L27" s="167"/>
      <c r="M27" s="167"/>
      <c r="N27" s="167"/>
      <c r="O27" s="167"/>
      <c r="P27" s="167"/>
      <c r="Q27" s="167"/>
      <c r="R27" s="167"/>
      <c r="S27" s="167"/>
      <c r="T27" s="27"/>
      <c r="V27" s="167" t="str">
        <f ca="1">INDIRECT("'Finalna skupina'!$E"&amp;$AP24+7)</f>
        <v/>
      </c>
      <c r="W27" s="167"/>
      <c r="X27" s="167"/>
      <c r="Y27" s="167"/>
      <c r="Z27" s="167"/>
      <c r="AA27" s="167"/>
      <c r="AB27" s="167"/>
      <c r="AC27" s="167"/>
      <c r="AD27" s="167"/>
      <c r="AE27" s="26"/>
      <c r="AF27" s="167" t="str">
        <f ca="1">INDIRECT("'Finalna skupina'!$E"&amp;$AP24+9)</f>
        <v/>
      </c>
      <c r="AG27" s="167"/>
      <c r="AH27" s="167"/>
      <c r="AI27" s="167"/>
      <c r="AJ27" s="167"/>
      <c r="AK27" s="167"/>
      <c r="AL27" s="167"/>
      <c r="AM27" s="167"/>
      <c r="AN27" s="167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10</v>
      </c>
      <c r="G29" s="9"/>
      <c r="H29" s="9" t="s">
        <v>11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12</v>
      </c>
      <c r="Q29" s="38"/>
      <c r="R29" s="9" t="s">
        <v>11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12</v>
      </c>
      <c r="AB29" s="9"/>
      <c r="AC29" s="9" t="s">
        <v>11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12</v>
      </c>
      <c r="AL29" s="38"/>
      <c r="AM29" s="9" t="s">
        <v>11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13</v>
      </c>
      <c r="E32" s="42"/>
      <c r="F32" s="42"/>
      <c r="G32" s="42"/>
      <c r="H32" s="168"/>
      <c r="I32" s="168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13</v>
      </c>
      <c r="Z32" s="42"/>
      <c r="AA32" s="42"/>
      <c r="AB32" s="42"/>
      <c r="AC32" s="168"/>
      <c r="AD32" s="168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14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14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15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15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16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16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17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17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 t="s">
        <v>44</v>
      </c>
      <c r="E37" s="42"/>
      <c r="F37" s="42"/>
      <c r="G37" s="42"/>
      <c r="H37" s="166" t="str">
        <f>IF(OR((Prijave!$D$3="ČLANI"),(Prijave!$D$3="ČLANICE"),(Prijave!$D$3="ČLANI DO 21 LET"),(Prijave!$D$3="ČLANICE DO 21 LET")),"","X")</f>
        <v>X</v>
      </c>
      <c r="I37" s="166"/>
      <c r="J37" s="44" t="s">
        <v>6</v>
      </c>
      <c r="K37" s="166" t="str">
        <f>IF(OR((Prijave!$D$3="ČLANI"),(Prijave!$D$3="ČLANICE"),(Prijave!$D$3="ČLANI DO 21 LET"),(Prijave!$D$3="ČLANICE DO 21 LET")),"","X")</f>
        <v>X</v>
      </c>
      <c r="L37" s="166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 t="s">
        <v>44</v>
      </c>
      <c r="Z37" s="42"/>
      <c r="AA37" s="42"/>
      <c r="AB37" s="42"/>
      <c r="AC37" s="166" t="str">
        <f>IF(OR((Prijave!$D$3="ČLANI"),(Prijave!$D$3="ČLANICE"),(Prijave!$D$3="ČLANI DO 21 LET"),(Prijave!$D$3="ČLANICE DO 21 LET")),"","X")</f>
        <v>X</v>
      </c>
      <c r="AD37" s="166"/>
      <c r="AE37" s="44" t="s">
        <v>6</v>
      </c>
      <c r="AF37" s="166" t="str">
        <f>IF(OR((Prijave!$D$3="ČLANI"),(Prijave!$D$3="ČLANICE"),(Prijave!$D$3="ČLANI DO 21 LET"),(Prijave!$D$3="ČLANICE DO 21 LET")),"","X")</f>
        <v>X</v>
      </c>
      <c r="AG37" s="166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8" customFormat="1" ht="15.75">
      <c r="B38" s="42"/>
      <c r="C38" s="42"/>
      <c r="D38" s="42" t="s">
        <v>45</v>
      </c>
      <c r="E38" s="42"/>
      <c r="F38" s="42"/>
      <c r="G38" s="42"/>
      <c r="H38" s="166" t="str">
        <f>IF(OR((Prijave!$D$3="ČLANI"),(Prijave!$D$3="ČLANICE"),(Prijave!$D$3="ČLANI DO 21 LET"),(Prijave!$D$3="ČLANICE DO 21 LET")),"","X")</f>
        <v>X</v>
      </c>
      <c r="I38" s="166"/>
      <c r="J38" s="44" t="s">
        <v>6</v>
      </c>
      <c r="K38" s="166" t="str">
        <f>IF(OR((Prijave!$D$3="ČLANI"),(Prijave!$D$3="ČLANICE"),(Prijave!$D$3="ČLANI DO 21 LET"),(Prijave!$D$3="ČLANICE DO 21 LET")),"","X")</f>
        <v>X</v>
      </c>
      <c r="L38" s="166"/>
      <c r="M38" s="42"/>
      <c r="N38" s="42"/>
      <c r="O38" s="42"/>
      <c r="P38" s="42"/>
      <c r="Q38" s="46"/>
      <c r="R38" s="42"/>
      <c r="S38" s="42"/>
      <c r="T38" s="47"/>
      <c r="W38" s="42"/>
      <c r="X38" s="42"/>
      <c r="Y38" s="42" t="s">
        <v>45</v>
      </c>
      <c r="Z38" s="42"/>
      <c r="AA38" s="42"/>
      <c r="AB38" s="42"/>
      <c r="AC38" s="166" t="str">
        <f>IF(OR((Prijave!$D$3="ČLANI"),(Prijave!$D$3="ČLANICE"),(Prijave!$D$3="ČLANI DO 21 LET"),(Prijave!$D$3="ČLANICE DO 21 LET")),"","X")</f>
        <v>X</v>
      </c>
      <c r="AD38" s="166"/>
      <c r="AE38" s="44" t="s">
        <v>6</v>
      </c>
      <c r="AF38" s="166" t="str">
        <f>IF(OR((Prijave!$D$3="ČLANI"),(Prijave!$D$3="ČLANICE"),(Prijave!$D$3="ČLANI DO 21 LET"),(Prijave!$D$3="ČLANICE DO 21 LET")),"","X")</f>
        <v>X</v>
      </c>
      <c r="AG38" s="166"/>
      <c r="AH38" s="42"/>
      <c r="AI38" s="42"/>
      <c r="AJ38" s="42"/>
      <c r="AK38" s="42"/>
      <c r="AL38" s="46"/>
      <c r="AM38" s="42"/>
      <c r="AN38" s="42"/>
      <c r="AO38" s="42"/>
      <c r="AP38" s="49"/>
    </row>
    <row r="39" spans="1:42" s="55" customFormat="1" ht="15.75" thickBot="1">
      <c r="B39" s="51"/>
      <c r="C39" s="50" t="s">
        <v>18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18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19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19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 t="str">
        <f>Prijave!$D$3</f>
        <v>MOŠKE DVOJICE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 t="str">
        <f>Prijave!$D$3</f>
        <v>MOŠKE DVOJICE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9</v>
      </c>
      <c r="B45" s="13"/>
      <c r="C45" s="13"/>
      <c r="D45" s="13"/>
      <c r="E45" s="13"/>
      <c r="F45" s="13"/>
      <c r="G45" s="18"/>
      <c r="H45" s="19"/>
      <c r="I45" s="20" t="s">
        <v>20</v>
      </c>
      <c r="J45" s="13"/>
      <c r="K45" s="13"/>
      <c r="L45" s="13"/>
      <c r="M45" s="13"/>
      <c r="N45" s="13"/>
      <c r="O45" s="13"/>
      <c r="P45" s="13"/>
      <c r="Q45" s="170"/>
      <c r="R45" s="170"/>
      <c r="S45" s="170"/>
      <c r="T45" s="171"/>
      <c r="V45" s="13" t="s">
        <v>9</v>
      </c>
      <c r="W45" s="13"/>
      <c r="X45" s="13"/>
      <c r="Y45" s="13"/>
      <c r="Z45" s="13"/>
      <c r="AA45" s="13"/>
      <c r="AB45" s="18"/>
      <c r="AC45" s="19"/>
      <c r="AD45" s="20" t="s">
        <v>20</v>
      </c>
      <c r="AE45" s="13"/>
      <c r="AF45" s="13"/>
      <c r="AG45" s="13"/>
      <c r="AH45" s="13"/>
      <c r="AI45" s="13"/>
      <c r="AJ45" s="13"/>
      <c r="AK45" s="13"/>
      <c r="AL45" s="174"/>
      <c r="AM45" s="174"/>
      <c r="AN45" s="174"/>
      <c r="AO45" s="13"/>
      <c r="AP45" s="17">
        <v>4</v>
      </c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72"/>
      <c r="R46" s="173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72"/>
      <c r="AM46" s="173"/>
      <c r="AN46" s="13"/>
      <c r="AO46" s="13"/>
      <c r="AP46" s="17"/>
    </row>
    <row r="47" spans="1:42" s="24" customFormat="1">
      <c r="A47" s="164" t="str">
        <f ca="1">INDIRECT("'Finalna skupina'!$D"&amp;$AP45)</f>
        <v/>
      </c>
      <c r="B47" s="164"/>
      <c r="C47" s="164"/>
      <c r="D47" s="164"/>
      <c r="E47" s="164"/>
      <c r="F47" s="164"/>
      <c r="G47" s="164"/>
      <c r="H47" s="164"/>
      <c r="I47" s="164"/>
      <c r="J47" s="22" t="s">
        <v>3</v>
      </c>
      <c r="K47" s="164" t="str">
        <f ca="1">INDIRECT("'Finalna skupina'!$F"&amp;$AP45+3)</f>
        <v/>
      </c>
      <c r="L47" s="164"/>
      <c r="M47" s="164"/>
      <c r="N47" s="164"/>
      <c r="O47" s="164"/>
      <c r="P47" s="164"/>
      <c r="Q47" s="164"/>
      <c r="R47" s="164"/>
      <c r="S47" s="164"/>
      <c r="T47" s="23"/>
      <c r="V47" s="164" t="str">
        <f ca="1">INDIRECT("'Finalna skupina'!$F"&amp;$AP45+7)</f>
        <v/>
      </c>
      <c r="W47" s="164"/>
      <c r="X47" s="164"/>
      <c r="Y47" s="164"/>
      <c r="Z47" s="164"/>
      <c r="AA47" s="164"/>
      <c r="AB47" s="164"/>
      <c r="AC47" s="164"/>
      <c r="AD47" s="164"/>
      <c r="AE47" s="22" t="s">
        <v>3</v>
      </c>
      <c r="AF47" s="164" t="str">
        <f ca="1">INDIRECT("'Finalna skupina'!$D"&amp;$AP45+10)</f>
        <v/>
      </c>
      <c r="AG47" s="164"/>
      <c r="AH47" s="164"/>
      <c r="AI47" s="164"/>
      <c r="AJ47" s="164"/>
      <c r="AK47" s="164"/>
      <c r="AL47" s="164"/>
      <c r="AM47" s="164"/>
      <c r="AN47" s="164"/>
      <c r="AO47" s="22"/>
      <c r="AP47" s="25"/>
    </row>
    <row r="48" spans="1:42" s="28" customFormat="1" ht="12">
      <c r="A48" s="167" t="str">
        <f ca="1">INDIRECT("'Finalna skupina'!$E"&amp;$AP45+1)</f>
        <v/>
      </c>
      <c r="B48" s="167"/>
      <c r="C48" s="167"/>
      <c r="D48" s="167"/>
      <c r="E48" s="167"/>
      <c r="F48" s="167"/>
      <c r="G48" s="167"/>
      <c r="H48" s="167"/>
      <c r="I48" s="167"/>
      <c r="J48" s="26"/>
      <c r="K48" s="167" t="str">
        <f ca="1">INDIRECT("'Finalna skupina'!$G"&amp;$AP45+4)</f>
        <v/>
      </c>
      <c r="L48" s="167"/>
      <c r="M48" s="167"/>
      <c r="N48" s="167"/>
      <c r="O48" s="167"/>
      <c r="P48" s="167"/>
      <c r="Q48" s="167"/>
      <c r="R48" s="167"/>
      <c r="S48" s="167"/>
      <c r="T48" s="27"/>
      <c r="V48" s="167" t="str">
        <f ca="1">INDIRECT("'Finalna skupina'!$G"&amp;$AP45+8)</f>
        <v/>
      </c>
      <c r="W48" s="167"/>
      <c r="X48" s="167"/>
      <c r="Y48" s="167"/>
      <c r="Z48" s="167"/>
      <c r="AA48" s="167"/>
      <c r="AB48" s="167"/>
      <c r="AC48" s="167"/>
      <c r="AD48" s="167"/>
      <c r="AE48" s="26"/>
      <c r="AF48" s="167" t="str">
        <f ca="1">INDIRECT("'Finalna skupina'!$E"&amp;$AP45+11)</f>
        <v/>
      </c>
      <c r="AG48" s="167"/>
      <c r="AH48" s="167"/>
      <c r="AI48" s="167"/>
      <c r="AJ48" s="167"/>
      <c r="AK48" s="167"/>
      <c r="AL48" s="167"/>
      <c r="AM48" s="167"/>
      <c r="AN48" s="167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10</v>
      </c>
      <c r="G50" s="9"/>
      <c r="H50" s="9" t="s">
        <v>11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12</v>
      </c>
      <c r="Q50" s="38"/>
      <c r="R50" s="9" t="s">
        <v>11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12</v>
      </c>
      <c r="AB50" s="9"/>
      <c r="AC50" s="9" t="s">
        <v>11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12</v>
      </c>
      <c r="AL50" s="38"/>
      <c r="AM50" s="9" t="s">
        <v>11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13</v>
      </c>
      <c r="E53" s="42"/>
      <c r="F53" s="42"/>
      <c r="G53" s="42"/>
      <c r="H53" s="168"/>
      <c r="I53" s="168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13</v>
      </c>
      <c r="Z53" s="42"/>
      <c r="AA53" s="42"/>
      <c r="AB53" s="42"/>
      <c r="AC53" s="168"/>
      <c r="AD53" s="168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14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14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15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15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16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16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17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17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 t="s">
        <v>44</v>
      </c>
      <c r="E58" s="42"/>
      <c r="F58" s="42"/>
      <c r="G58" s="42"/>
      <c r="H58" s="166" t="str">
        <f>IF(OR((Prijave!$D$3="ČLANI"),(Prijave!$D$3="ČLANICE"),(Prijave!$D$3="ČLANI DO 21 LET"),(Prijave!$D$3="ČLANICE DO 21 LET")),"","X")</f>
        <v>X</v>
      </c>
      <c r="I58" s="166"/>
      <c r="J58" s="44" t="s">
        <v>6</v>
      </c>
      <c r="K58" s="166" t="str">
        <f>IF(OR((Prijave!$D$3="ČLANI"),(Prijave!$D$3="ČLANICE"),(Prijave!$D$3="ČLANI DO 21 LET"),(Prijave!$D$3="ČLANICE DO 21 LET")),"","X")</f>
        <v>X</v>
      </c>
      <c r="L58" s="166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 t="s">
        <v>44</v>
      </c>
      <c r="Z58" s="42"/>
      <c r="AA58" s="42"/>
      <c r="AB58" s="42"/>
      <c r="AC58" s="166" t="str">
        <f>IF(OR((Prijave!$D$3="ČLANI"),(Prijave!$D$3="ČLANICE"),(Prijave!$D$3="ČLANI DO 21 LET"),(Prijave!$D$3="ČLANICE DO 21 LET")),"","X")</f>
        <v>X</v>
      </c>
      <c r="AD58" s="166"/>
      <c r="AE58" s="44" t="s">
        <v>6</v>
      </c>
      <c r="AF58" s="166" t="str">
        <f>IF(OR((Prijave!$D$3="ČLANI"),(Prijave!$D$3="ČLANICE"),(Prijave!$D$3="ČLANI DO 21 LET"),(Prijave!$D$3="ČLANICE DO 21 LET")),"","X")</f>
        <v>X</v>
      </c>
      <c r="AG58" s="166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8" customFormat="1" ht="15.75">
      <c r="B59" s="42"/>
      <c r="C59" s="42"/>
      <c r="D59" s="42" t="s">
        <v>45</v>
      </c>
      <c r="E59" s="42"/>
      <c r="F59" s="42"/>
      <c r="G59" s="42"/>
      <c r="H59" s="166" t="str">
        <f>IF(OR((Prijave!$D$3="ČLANI"),(Prijave!$D$3="ČLANICE"),(Prijave!$D$3="ČLANI DO 21 LET"),(Prijave!$D$3="ČLANICE DO 21 LET")),"","X")</f>
        <v>X</v>
      </c>
      <c r="I59" s="166"/>
      <c r="J59" s="44" t="s">
        <v>6</v>
      </c>
      <c r="K59" s="166" t="str">
        <f>IF(OR((Prijave!$D$3="ČLANI"),(Prijave!$D$3="ČLANICE"),(Prijave!$D$3="ČLANI DO 21 LET"),(Prijave!$D$3="ČLANICE DO 21 LET")),"","X")</f>
        <v>X</v>
      </c>
      <c r="L59" s="166"/>
      <c r="M59" s="42"/>
      <c r="N59" s="42"/>
      <c r="O59" s="42"/>
      <c r="P59" s="42"/>
      <c r="Q59" s="46"/>
      <c r="R59" s="42"/>
      <c r="S59" s="42"/>
      <c r="T59" s="47"/>
      <c r="W59" s="42"/>
      <c r="X59" s="42"/>
      <c r="Y59" s="42" t="s">
        <v>45</v>
      </c>
      <c r="Z59" s="42"/>
      <c r="AA59" s="42"/>
      <c r="AB59" s="42"/>
      <c r="AC59" s="166" t="str">
        <f>IF(OR((Prijave!$D$3="ČLANI"),(Prijave!$D$3="ČLANICE"),(Prijave!$D$3="ČLANI DO 21 LET"),(Prijave!$D$3="ČLANICE DO 21 LET")),"","X")</f>
        <v>X</v>
      </c>
      <c r="AD59" s="166"/>
      <c r="AE59" s="44" t="s">
        <v>6</v>
      </c>
      <c r="AF59" s="166" t="str">
        <f>IF(OR((Prijave!$D$3="ČLANI"),(Prijave!$D$3="ČLANICE"),(Prijave!$D$3="ČLANI DO 21 LET"),(Prijave!$D$3="ČLANICE DO 21 LET")),"","X")</f>
        <v>X</v>
      </c>
      <c r="AG59" s="166"/>
      <c r="AH59" s="42"/>
      <c r="AI59" s="42"/>
      <c r="AJ59" s="42"/>
      <c r="AK59" s="42"/>
      <c r="AL59" s="46"/>
      <c r="AM59" s="42"/>
      <c r="AN59" s="42"/>
      <c r="AO59" s="42"/>
      <c r="AP59" s="49"/>
    </row>
    <row r="60" spans="1:42" s="55" customFormat="1" ht="15.75" thickBot="1">
      <c r="B60" s="51"/>
      <c r="C60" s="50" t="s">
        <v>18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18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19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19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1"/>
      <c r="R63" s="60"/>
      <c r="S63" s="60"/>
      <c r="T63" s="62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1"/>
      <c r="AM63" s="60"/>
      <c r="AN63" s="60"/>
      <c r="AP63" s="35"/>
    </row>
    <row r="65" spans="1:42" s="16" customFormat="1" ht="11.25">
      <c r="A65" s="12" t="str">
        <f>Prijave!$D$3</f>
        <v>MOŠKE DVOJICE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V65" s="12" t="str">
        <f>Prijave!$D$3</f>
        <v>MOŠKE DVOJICE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  <c r="AO65" s="13"/>
      <c r="AP65" s="17"/>
    </row>
    <row r="66" spans="1:42" s="16" customFormat="1" ht="11.25">
      <c r="A66" s="13" t="s">
        <v>9</v>
      </c>
      <c r="B66" s="13"/>
      <c r="C66" s="13"/>
      <c r="D66" s="13"/>
      <c r="E66" s="13"/>
      <c r="F66" s="13"/>
      <c r="G66" s="18"/>
      <c r="H66" s="19"/>
      <c r="I66" s="20" t="s">
        <v>20</v>
      </c>
      <c r="J66" s="13"/>
      <c r="K66" s="13"/>
      <c r="L66" s="13"/>
      <c r="M66" s="13"/>
      <c r="N66" s="13"/>
      <c r="O66" s="13"/>
      <c r="P66" s="13"/>
      <c r="Q66" s="170"/>
      <c r="R66" s="170"/>
      <c r="S66" s="170"/>
      <c r="T66" s="171"/>
      <c r="V66" s="13" t="s">
        <v>9</v>
      </c>
      <c r="W66" s="13"/>
      <c r="X66" s="13"/>
      <c r="Y66" s="13"/>
      <c r="Z66" s="13"/>
      <c r="AA66" s="13"/>
      <c r="AB66" s="18"/>
      <c r="AC66" s="19"/>
      <c r="AD66" s="20" t="s">
        <v>20</v>
      </c>
      <c r="AE66" s="13"/>
      <c r="AF66" s="13"/>
      <c r="AG66" s="13"/>
      <c r="AH66" s="13"/>
      <c r="AI66" s="13"/>
      <c r="AJ66" s="13"/>
      <c r="AK66" s="13"/>
      <c r="AL66" s="174"/>
      <c r="AM66" s="174"/>
      <c r="AN66" s="174"/>
      <c r="AO66" s="13"/>
      <c r="AP66" s="17">
        <f>AP45+12</f>
        <v>16</v>
      </c>
    </row>
    <row r="67" spans="1:42" s="16" customFormat="1" ht="11.25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72"/>
      <c r="R67" s="173"/>
      <c r="S67" s="13"/>
      <c r="T67" s="15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72"/>
      <c r="AM67" s="173"/>
      <c r="AN67" s="13"/>
      <c r="AO67" s="13"/>
      <c r="AP67" s="17"/>
    </row>
    <row r="68" spans="1:42" s="24" customFormat="1">
      <c r="A68" s="164" t="str">
        <f ca="1">INDIRECT("'Finalna skupina'!$D"&amp;$AP66)</f>
        <v/>
      </c>
      <c r="B68" s="164"/>
      <c r="C68" s="164"/>
      <c r="D68" s="164"/>
      <c r="E68" s="164"/>
      <c r="F68" s="164"/>
      <c r="G68" s="164"/>
      <c r="H68" s="164"/>
      <c r="I68" s="164"/>
      <c r="J68" s="22" t="s">
        <v>3</v>
      </c>
      <c r="K68" s="164" t="str">
        <f ca="1">INDIRECT("'Finalna skupina'!$F"&amp;$AP66+3)</f>
        <v/>
      </c>
      <c r="L68" s="164"/>
      <c r="M68" s="164"/>
      <c r="N68" s="164"/>
      <c r="O68" s="164"/>
      <c r="P68" s="164"/>
      <c r="Q68" s="164"/>
      <c r="R68" s="164"/>
      <c r="S68" s="164"/>
      <c r="T68" s="23"/>
      <c r="V68" s="164" t="str">
        <f ca="1">INDIRECT("'Finalna skupina'!$F"&amp;$AP66+7)</f>
        <v/>
      </c>
      <c r="W68" s="164"/>
      <c r="X68" s="164"/>
      <c r="Y68" s="164"/>
      <c r="Z68" s="164"/>
      <c r="AA68" s="164"/>
      <c r="AB68" s="164"/>
      <c r="AC68" s="164"/>
      <c r="AD68" s="164"/>
      <c r="AE68" s="22" t="s">
        <v>3</v>
      </c>
      <c r="AF68" s="164" t="str">
        <f ca="1">INDIRECT("'Finalna skupina'!$D"&amp;$AP66+10)</f>
        <v/>
      </c>
      <c r="AG68" s="164"/>
      <c r="AH68" s="164"/>
      <c r="AI68" s="164"/>
      <c r="AJ68" s="164"/>
      <c r="AK68" s="164"/>
      <c r="AL68" s="164"/>
      <c r="AM68" s="164"/>
      <c r="AN68" s="164"/>
      <c r="AO68" s="22"/>
      <c r="AP68" s="25"/>
    </row>
    <row r="69" spans="1:42" s="28" customFormat="1" ht="12">
      <c r="A69" s="167" t="str">
        <f ca="1">INDIRECT("'Finalna skupina'!$E"&amp;$AP66+1)</f>
        <v/>
      </c>
      <c r="B69" s="167"/>
      <c r="C69" s="167"/>
      <c r="D69" s="167"/>
      <c r="E69" s="167"/>
      <c r="F69" s="167"/>
      <c r="G69" s="167"/>
      <c r="H69" s="167"/>
      <c r="I69" s="167"/>
      <c r="J69" s="26"/>
      <c r="K69" s="167" t="str">
        <f ca="1">INDIRECT("'Finalna skupina'!$G"&amp;$AP66+4)</f>
        <v/>
      </c>
      <c r="L69" s="167"/>
      <c r="M69" s="167"/>
      <c r="N69" s="167"/>
      <c r="O69" s="167"/>
      <c r="P69" s="167"/>
      <c r="Q69" s="167"/>
      <c r="R69" s="167"/>
      <c r="S69" s="167"/>
      <c r="T69" s="27"/>
      <c r="V69" s="167" t="str">
        <f ca="1">INDIRECT("'Finalna skupina'!$G"&amp;$AP66+8)</f>
        <v/>
      </c>
      <c r="W69" s="167"/>
      <c r="X69" s="167"/>
      <c r="Y69" s="167"/>
      <c r="Z69" s="167"/>
      <c r="AA69" s="167"/>
      <c r="AB69" s="167"/>
      <c r="AC69" s="167"/>
      <c r="AD69" s="167"/>
      <c r="AE69" s="26"/>
      <c r="AF69" s="167" t="str">
        <f ca="1">INDIRECT("'Finalna skupina'!$E"&amp;$AP66+11)</f>
        <v/>
      </c>
      <c r="AG69" s="167"/>
      <c r="AH69" s="167"/>
      <c r="AI69" s="167"/>
      <c r="AJ69" s="167"/>
      <c r="AK69" s="167"/>
      <c r="AL69" s="167"/>
      <c r="AM69" s="167"/>
      <c r="AN69" s="167"/>
      <c r="AO69" s="26"/>
      <c r="AP69" s="29"/>
    </row>
    <row r="70" spans="1:42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  <c r="AP70" s="35"/>
    </row>
    <row r="71" spans="1:42" s="3" customFormat="1" ht="9.75">
      <c r="A71" s="36"/>
      <c r="B71" s="9" t="s">
        <v>4</v>
      </c>
      <c r="C71" s="9"/>
      <c r="D71" s="9" t="s">
        <v>5</v>
      </c>
      <c r="E71" s="9"/>
      <c r="F71" s="9" t="s">
        <v>10</v>
      </c>
      <c r="G71" s="9"/>
      <c r="H71" s="9" t="s">
        <v>11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12</v>
      </c>
      <c r="Q71" s="38"/>
      <c r="R71" s="9" t="s">
        <v>11</v>
      </c>
      <c r="S71" s="36"/>
      <c r="T71" s="4"/>
      <c r="V71" s="36"/>
      <c r="W71" s="9" t="s">
        <v>4</v>
      </c>
      <c r="X71" s="9"/>
      <c r="Y71" s="9" t="s">
        <v>5</v>
      </c>
      <c r="Z71" s="9"/>
      <c r="AA71" s="9" t="s">
        <v>12</v>
      </c>
      <c r="AB71" s="9"/>
      <c r="AC71" s="9" t="s">
        <v>11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12</v>
      </c>
      <c r="AL71" s="38"/>
      <c r="AM71" s="9" t="s">
        <v>11</v>
      </c>
      <c r="AN71" s="36"/>
      <c r="AO71" s="5"/>
      <c r="AP71" s="39"/>
    </row>
    <row r="72" spans="1:42" s="3" customFormat="1" ht="9.75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  <c r="AO72" s="5"/>
      <c r="AP72" s="39"/>
    </row>
    <row r="73" spans="1:42" s="16" customFormat="1" ht="11.25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  <c r="AO73" s="13"/>
      <c r="AP73" s="17"/>
    </row>
    <row r="74" spans="1:42" s="48" customFormat="1" ht="15.75">
      <c r="B74" s="42"/>
      <c r="C74" s="42"/>
      <c r="D74" s="42" t="s">
        <v>13</v>
      </c>
      <c r="E74" s="42"/>
      <c r="F74" s="42"/>
      <c r="G74" s="42"/>
      <c r="H74" s="168"/>
      <c r="I74" s="168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W74" s="42"/>
      <c r="X74" s="42"/>
      <c r="Y74" s="42" t="s">
        <v>13</v>
      </c>
      <c r="Z74" s="42"/>
      <c r="AA74" s="42"/>
      <c r="AB74" s="42"/>
      <c r="AC74" s="168"/>
      <c r="AD74" s="168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  <c r="AO74" s="42"/>
      <c r="AP74" s="49"/>
    </row>
    <row r="75" spans="1:42" s="48" customFormat="1" ht="15.75">
      <c r="B75" s="42"/>
      <c r="C75" s="42"/>
      <c r="D75" s="42" t="s">
        <v>14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W75" s="42"/>
      <c r="X75" s="42"/>
      <c r="Y75" s="42" t="s">
        <v>14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  <c r="AO75" s="42"/>
      <c r="AP75" s="49"/>
    </row>
    <row r="76" spans="1:42" s="48" customFormat="1" ht="15.75">
      <c r="B76" s="42"/>
      <c r="C76" s="42"/>
      <c r="D76" s="42" t="s">
        <v>15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W76" s="42"/>
      <c r="X76" s="42"/>
      <c r="Y76" s="42" t="s">
        <v>15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  <c r="AO76" s="42"/>
      <c r="AP76" s="49"/>
    </row>
    <row r="77" spans="1:42" s="48" customFormat="1" ht="15.75">
      <c r="B77" s="42"/>
      <c r="C77" s="42"/>
      <c r="D77" s="42" t="s">
        <v>16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W77" s="42"/>
      <c r="X77" s="42"/>
      <c r="Y77" s="42" t="s">
        <v>16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  <c r="AO77" s="42"/>
      <c r="AP77" s="49"/>
    </row>
    <row r="78" spans="1:42" s="48" customFormat="1" ht="15.75">
      <c r="B78" s="42"/>
      <c r="C78" s="42"/>
      <c r="D78" s="42" t="s">
        <v>17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W78" s="42"/>
      <c r="X78" s="42"/>
      <c r="Y78" s="42" t="s">
        <v>17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  <c r="AO78" s="42"/>
      <c r="AP78" s="49"/>
    </row>
    <row r="79" spans="1:42" s="48" customFormat="1" ht="15.75">
      <c r="B79" s="42"/>
      <c r="C79" s="42"/>
      <c r="D79" s="42" t="s">
        <v>44</v>
      </c>
      <c r="E79" s="42"/>
      <c r="F79" s="42"/>
      <c r="G79" s="42"/>
      <c r="H79" s="166" t="str">
        <f>IF(OR((Prijave!$D$3="ČLANI"),(Prijave!$D$3="ČLANICE"),(Prijave!$D$3="ČLANI DO 21 LET"),(Prijave!$D$3="ČLANICE DO 21 LET")),"","X")</f>
        <v>X</v>
      </c>
      <c r="I79" s="166"/>
      <c r="J79" s="44" t="s">
        <v>6</v>
      </c>
      <c r="K79" s="166" t="str">
        <f>IF(OR((Prijave!$D$3="ČLANI"),(Prijave!$D$3="ČLANICE"),(Prijave!$D$3="ČLANI DO 21 LET"),(Prijave!$D$3="ČLANICE DO 21 LET")),"","X")</f>
        <v>X</v>
      </c>
      <c r="L79" s="166"/>
      <c r="M79" s="42"/>
      <c r="N79" s="42"/>
      <c r="O79" s="42"/>
      <c r="P79" s="42"/>
      <c r="Q79" s="46"/>
      <c r="R79" s="42"/>
      <c r="S79" s="42"/>
      <c r="T79" s="47"/>
      <c r="W79" s="42"/>
      <c r="X79" s="42"/>
      <c r="Y79" s="42" t="s">
        <v>44</v>
      </c>
      <c r="Z79" s="42"/>
      <c r="AA79" s="42"/>
      <c r="AB79" s="42"/>
      <c r="AC79" s="166" t="str">
        <f>IF(OR((Prijave!$D$3="ČLANI"),(Prijave!$D$3="ČLANICE"),(Prijave!$D$3="ČLANI DO 21 LET"),(Prijave!$D$3="ČLANICE DO 21 LET")),"","X")</f>
        <v>X</v>
      </c>
      <c r="AD79" s="166"/>
      <c r="AE79" s="44" t="s">
        <v>6</v>
      </c>
      <c r="AF79" s="166" t="str">
        <f>IF(OR((Prijave!$D$3="ČLANI"),(Prijave!$D$3="ČLANICE"),(Prijave!$D$3="ČLANI DO 21 LET"),(Prijave!$D$3="ČLANICE DO 21 LET")),"","X")</f>
        <v>X</v>
      </c>
      <c r="AG79" s="166"/>
      <c r="AH79" s="42"/>
      <c r="AI79" s="42"/>
      <c r="AJ79" s="42"/>
      <c r="AK79" s="42"/>
      <c r="AL79" s="46"/>
      <c r="AM79" s="42"/>
      <c r="AN79" s="42"/>
      <c r="AO79" s="42"/>
      <c r="AP79" s="49"/>
    </row>
    <row r="80" spans="1:42" s="48" customFormat="1" ht="15.75">
      <c r="B80" s="42"/>
      <c r="C80" s="42"/>
      <c r="D80" s="42" t="s">
        <v>45</v>
      </c>
      <c r="E80" s="42"/>
      <c r="F80" s="42"/>
      <c r="G80" s="42"/>
      <c r="H80" s="166" t="str">
        <f>IF(OR((Prijave!$D$3="ČLANI"),(Prijave!$D$3="ČLANICE"),(Prijave!$D$3="ČLANI DO 21 LET"),(Prijave!$D$3="ČLANICE DO 21 LET")),"","X")</f>
        <v>X</v>
      </c>
      <c r="I80" s="166"/>
      <c r="J80" s="44" t="s">
        <v>6</v>
      </c>
      <c r="K80" s="166" t="str">
        <f>IF(OR((Prijave!$D$3="ČLANI"),(Prijave!$D$3="ČLANICE"),(Prijave!$D$3="ČLANI DO 21 LET"),(Prijave!$D$3="ČLANICE DO 21 LET")),"","X")</f>
        <v>X</v>
      </c>
      <c r="L80" s="166"/>
      <c r="M80" s="42"/>
      <c r="N80" s="42"/>
      <c r="O80" s="42"/>
      <c r="P80" s="42"/>
      <c r="Q80" s="46"/>
      <c r="R80" s="42"/>
      <c r="S80" s="42"/>
      <c r="T80" s="47"/>
      <c r="W80" s="42"/>
      <c r="X80" s="42"/>
      <c r="Y80" s="42" t="s">
        <v>45</v>
      </c>
      <c r="Z80" s="42"/>
      <c r="AA80" s="42"/>
      <c r="AB80" s="42"/>
      <c r="AC80" s="166" t="str">
        <f>IF(OR((Prijave!$D$3="ČLANI"),(Prijave!$D$3="ČLANICE"),(Prijave!$D$3="ČLANI DO 21 LET"),(Prijave!$D$3="ČLANICE DO 21 LET")),"","X")</f>
        <v>X</v>
      </c>
      <c r="AD80" s="166"/>
      <c r="AE80" s="44" t="s">
        <v>6</v>
      </c>
      <c r="AF80" s="166" t="str">
        <f>IF(OR((Prijave!$D$3="ČLANI"),(Prijave!$D$3="ČLANICE"),(Prijave!$D$3="ČLANI DO 21 LET"),(Prijave!$D$3="ČLANICE DO 21 LET")),"","X")</f>
        <v>X</v>
      </c>
      <c r="AG80" s="166"/>
      <c r="AH80" s="42"/>
      <c r="AI80" s="42"/>
      <c r="AJ80" s="42"/>
      <c r="AK80" s="42"/>
      <c r="AL80" s="46"/>
      <c r="AM80" s="42"/>
      <c r="AN80" s="42"/>
      <c r="AO80" s="42"/>
      <c r="AP80" s="49"/>
    </row>
    <row r="81" spans="1:42" s="55" customFormat="1" ht="15.75" thickBot="1">
      <c r="B81" s="51"/>
      <c r="C81" s="50" t="s">
        <v>18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W81" s="51"/>
      <c r="X81" s="50" t="s">
        <v>18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  <c r="AO81" s="51"/>
      <c r="AP81" s="56"/>
    </row>
    <row r="82" spans="1:42" s="1" customFormat="1" ht="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  <c r="AO82" s="2"/>
      <c r="AP82" s="59"/>
    </row>
    <row r="83" spans="1:42">
      <c r="A83" s="34" t="s">
        <v>19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19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  <c r="AP83" s="35"/>
    </row>
    <row r="84" spans="1:42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  <c r="AP84" s="35"/>
    </row>
    <row r="86" spans="1:42" s="16" customFormat="1" ht="11.25">
      <c r="A86" s="12" t="str">
        <f>Prijave!$D$3</f>
        <v>MOŠKE DVOJICE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/>
      <c r="R86" s="13"/>
      <c r="S86" s="13"/>
      <c r="T86" s="15"/>
      <c r="V86" s="12" t="str">
        <f>Prijave!$D$3</f>
        <v>MOŠKE DVOJICE</v>
      </c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4"/>
      <c r="AM86" s="13"/>
      <c r="AN86" s="13"/>
      <c r="AO86" s="13"/>
      <c r="AP86" s="17"/>
    </row>
    <row r="87" spans="1:42" s="16" customFormat="1" ht="11.25">
      <c r="A87" s="13" t="s">
        <v>9</v>
      </c>
      <c r="B87" s="13"/>
      <c r="C87" s="13"/>
      <c r="D87" s="13"/>
      <c r="E87" s="13"/>
      <c r="F87" s="13"/>
      <c r="G87" s="18"/>
      <c r="H87" s="19"/>
      <c r="I87" s="20" t="s">
        <v>21</v>
      </c>
      <c r="J87" s="13"/>
      <c r="K87" s="13"/>
      <c r="L87" s="13"/>
      <c r="M87" s="13"/>
      <c r="N87" s="13"/>
      <c r="O87" s="13"/>
      <c r="P87" s="13"/>
      <c r="Q87" s="170"/>
      <c r="R87" s="170"/>
      <c r="S87" s="170"/>
      <c r="T87" s="171"/>
      <c r="V87" s="13" t="s">
        <v>9</v>
      </c>
      <c r="W87" s="13"/>
      <c r="X87" s="13"/>
      <c r="Y87" s="13"/>
      <c r="Z87" s="13"/>
      <c r="AA87" s="13"/>
      <c r="AB87" s="18"/>
      <c r="AC87" s="19"/>
      <c r="AD87" s="20" t="s">
        <v>21</v>
      </c>
      <c r="AE87" s="13"/>
      <c r="AF87" s="13"/>
      <c r="AG87" s="13"/>
      <c r="AH87" s="13"/>
      <c r="AI87" s="13"/>
      <c r="AJ87" s="13"/>
      <c r="AK87" s="13"/>
      <c r="AL87" s="174"/>
      <c r="AM87" s="174"/>
      <c r="AN87" s="174"/>
      <c r="AO87" s="13"/>
      <c r="AP87" s="17">
        <v>5</v>
      </c>
    </row>
    <row r="88" spans="1:42" s="16" customFormat="1" ht="11.25">
      <c r="A88" s="13"/>
      <c r="B88" s="13"/>
      <c r="C88" s="13"/>
      <c r="D88" s="13"/>
      <c r="E88" s="13"/>
      <c r="F88" s="13"/>
      <c r="G88" s="21"/>
      <c r="H88" s="19"/>
      <c r="I88" s="13"/>
      <c r="J88" s="13"/>
      <c r="K88" s="13"/>
      <c r="L88" s="13"/>
      <c r="M88" s="13"/>
      <c r="N88" s="13"/>
      <c r="O88" s="13"/>
      <c r="P88" s="13"/>
      <c r="Q88" s="172"/>
      <c r="R88" s="173"/>
      <c r="S88" s="13"/>
      <c r="T88" s="15"/>
      <c r="V88" s="13"/>
      <c r="W88" s="13"/>
      <c r="X88" s="13"/>
      <c r="Y88" s="13"/>
      <c r="Z88" s="13"/>
      <c r="AA88" s="13"/>
      <c r="AB88" s="21"/>
      <c r="AC88" s="19"/>
      <c r="AD88" s="13"/>
      <c r="AE88" s="13"/>
      <c r="AF88" s="13"/>
      <c r="AG88" s="13"/>
      <c r="AH88" s="13"/>
      <c r="AI88" s="13"/>
      <c r="AJ88" s="13"/>
      <c r="AK88" s="13"/>
      <c r="AL88" s="172"/>
      <c r="AM88" s="173"/>
      <c r="AN88" s="13"/>
      <c r="AO88" s="13"/>
      <c r="AP88" s="17"/>
    </row>
    <row r="89" spans="1:42" s="24" customFormat="1">
      <c r="A89" s="164" t="str">
        <f ca="1">INDIRECT("'Finalna skupina'!$H"&amp;$AP87)</f>
        <v/>
      </c>
      <c r="B89" s="164"/>
      <c r="C89" s="164"/>
      <c r="D89" s="164"/>
      <c r="E89" s="164"/>
      <c r="F89" s="164"/>
      <c r="G89" s="164"/>
      <c r="H89" s="164"/>
      <c r="I89" s="164"/>
      <c r="J89" s="22" t="s">
        <v>3</v>
      </c>
      <c r="K89" s="164" t="str">
        <f ca="1">INDIRECT("'Finalna skupina'!$H"&amp;$AP87+8)</f>
        <v/>
      </c>
      <c r="L89" s="164"/>
      <c r="M89" s="164"/>
      <c r="N89" s="164"/>
      <c r="O89" s="164"/>
      <c r="P89" s="164"/>
      <c r="Q89" s="164"/>
      <c r="R89" s="164"/>
      <c r="S89" s="164"/>
      <c r="T89" s="23"/>
      <c r="V89" s="164" t="str">
        <f ca="1">INDIRECT("'Finalna skupina'!$H"&amp;$AP87+12)</f>
        <v/>
      </c>
      <c r="W89" s="164"/>
      <c r="X89" s="164"/>
      <c r="Y89" s="164"/>
      <c r="Z89" s="164"/>
      <c r="AA89" s="164"/>
      <c r="AB89" s="164"/>
      <c r="AC89" s="164"/>
      <c r="AD89" s="164"/>
      <c r="AE89" s="22" t="s">
        <v>3</v>
      </c>
      <c r="AF89" s="164" t="str">
        <f ca="1">INDIRECT("'Finalna skupina'!$H"&amp;$AP87+20)</f>
        <v/>
      </c>
      <c r="AG89" s="164"/>
      <c r="AH89" s="164"/>
      <c r="AI89" s="164"/>
      <c r="AJ89" s="164"/>
      <c r="AK89" s="164"/>
      <c r="AL89" s="164"/>
      <c r="AM89" s="164"/>
      <c r="AN89" s="164"/>
      <c r="AO89" s="22"/>
      <c r="AP89" s="25"/>
    </row>
    <row r="90" spans="1:42" s="28" customFormat="1" ht="12">
      <c r="A90" s="167" t="str">
        <f ca="1">INDIRECT("'Finalna skupina'!$I"&amp;$AP87+1)</f>
        <v/>
      </c>
      <c r="B90" s="167"/>
      <c r="C90" s="167"/>
      <c r="D90" s="167"/>
      <c r="E90" s="167"/>
      <c r="F90" s="167"/>
      <c r="G90" s="167"/>
      <c r="H90" s="167"/>
      <c r="I90" s="167"/>
      <c r="J90" s="26"/>
      <c r="K90" s="167" t="str">
        <f ca="1">INDIRECT("'Finalna skupina'!$I"&amp;$AP87+9)</f>
        <v/>
      </c>
      <c r="L90" s="167"/>
      <c r="M90" s="167"/>
      <c r="N90" s="167"/>
      <c r="O90" s="167"/>
      <c r="P90" s="167"/>
      <c r="Q90" s="167"/>
      <c r="R90" s="167"/>
      <c r="S90" s="167"/>
      <c r="T90" s="27"/>
      <c r="V90" s="167" t="str">
        <f ca="1">INDIRECT("'Finalna skupina'!$I"&amp;$AP87+13)</f>
        <v/>
      </c>
      <c r="W90" s="167"/>
      <c r="X90" s="167"/>
      <c r="Y90" s="167"/>
      <c r="Z90" s="167"/>
      <c r="AA90" s="167"/>
      <c r="AB90" s="167"/>
      <c r="AC90" s="167"/>
      <c r="AD90" s="167"/>
      <c r="AE90" s="26"/>
      <c r="AF90" s="167" t="str">
        <f ca="1">INDIRECT("'Finalna skupina'!$I"&amp;$AP87+21)</f>
        <v/>
      </c>
      <c r="AG90" s="167"/>
      <c r="AH90" s="167"/>
      <c r="AI90" s="167"/>
      <c r="AJ90" s="167"/>
      <c r="AK90" s="167"/>
      <c r="AL90" s="167"/>
      <c r="AM90" s="167"/>
      <c r="AN90" s="167"/>
      <c r="AO90" s="26"/>
      <c r="AP90" s="29"/>
    </row>
    <row r="91" spans="1:42">
      <c r="A91" s="30"/>
      <c r="B91" s="30"/>
      <c r="C91" s="30"/>
      <c r="D91" s="30"/>
      <c r="E91" s="30"/>
      <c r="F91" s="30"/>
      <c r="G91" s="30"/>
      <c r="H91" s="30"/>
      <c r="I91" s="30"/>
      <c r="J91" s="31"/>
      <c r="K91" s="30"/>
      <c r="L91" s="30"/>
      <c r="M91" s="30"/>
      <c r="N91" s="30"/>
      <c r="O91" s="30"/>
      <c r="P91" s="30"/>
      <c r="Q91" s="32"/>
      <c r="R91" s="30"/>
      <c r="S91" s="30"/>
      <c r="V91" s="30"/>
      <c r="W91" s="30"/>
      <c r="X91" s="30"/>
      <c r="Y91" s="30"/>
      <c r="Z91" s="30"/>
      <c r="AA91" s="30"/>
      <c r="AB91" s="30"/>
      <c r="AC91" s="30"/>
      <c r="AD91" s="30"/>
      <c r="AE91" s="31"/>
      <c r="AF91" s="30"/>
      <c r="AG91" s="30"/>
      <c r="AH91" s="30"/>
      <c r="AI91" s="30"/>
      <c r="AJ91" s="30"/>
      <c r="AK91" s="30"/>
      <c r="AL91" s="32"/>
      <c r="AM91" s="30"/>
      <c r="AN91" s="30"/>
      <c r="AP91" s="35"/>
    </row>
    <row r="92" spans="1:42" s="3" customFormat="1" ht="9.75">
      <c r="A92" s="36"/>
      <c r="B92" s="9" t="s">
        <v>4</v>
      </c>
      <c r="C92" s="9"/>
      <c r="D92" s="9" t="s">
        <v>5</v>
      </c>
      <c r="E92" s="9"/>
      <c r="F92" s="9" t="s">
        <v>10</v>
      </c>
      <c r="G92" s="9"/>
      <c r="H92" s="9" t="s">
        <v>11</v>
      </c>
      <c r="I92" s="9"/>
      <c r="J92" s="37"/>
      <c r="K92" s="9"/>
      <c r="L92" s="9" t="s">
        <v>4</v>
      </c>
      <c r="M92" s="9"/>
      <c r="N92" s="9" t="s">
        <v>5</v>
      </c>
      <c r="O92" s="9"/>
      <c r="P92" s="9" t="s">
        <v>12</v>
      </c>
      <c r="Q92" s="38"/>
      <c r="R92" s="9" t="s">
        <v>11</v>
      </c>
      <c r="S92" s="36"/>
      <c r="T92" s="4"/>
      <c r="V92" s="36"/>
      <c r="W92" s="9" t="s">
        <v>4</v>
      </c>
      <c r="X92" s="9"/>
      <c r="Y92" s="9" t="s">
        <v>5</v>
      </c>
      <c r="Z92" s="9"/>
      <c r="AA92" s="9" t="s">
        <v>12</v>
      </c>
      <c r="AB92" s="9"/>
      <c r="AC92" s="9" t="s">
        <v>11</v>
      </c>
      <c r="AD92" s="9"/>
      <c r="AE92" s="37"/>
      <c r="AF92" s="9"/>
      <c r="AG92" s="9" t="s">
        <v>4</v>
      </c>
      <c r="AH92" s="9"/>
      <c r="AI92" s="9" t="s">
        <v>5</v>
      </c>
      <c r="AJ92" s="9"/>
      <c r="AK92" s="9" t="s">
        <v>12</v>
      </c>
      <c r="AL92" s="38"/>
      <c r="AM92" s="9" t="s">
        <v>11</v>
      </c>
      <c r="AN92" s="36"/>
      <c r="AO92" s="5"/>
      <c r="AP92" s="39"/>
    </row>
    <row r="93" spans="1:42" s="3" customFormat="1" ht="9.75">
      <c r="A93" s="36"/>
      <c r="B93" s="40"/>
      <c r="C93" s="9"/>
      <c r="D93" s="40"/>
      <c r="E93" s="9"/>
      <c r="F93" s="40"/>
      <c r="G93" s="9"/>
      <c r="H93" s="40"/>
      <c r="I93" s="9"/>
      <c r="J93" s="37"/>
      <c r="K93" s="9"/>
      <c r="L93" s="40"/>
      <c r="M93" s="9"/>
      <c r="N93" s="40"/>
      <c r="O93" s="9"/>
      <c r="P93" s="40"/>
      <c r="Q93" s="38"/>
      <c r="R93" s="40"/>
      <c r="S93" s="36"/>
      <c r="T93" s="4"/>
      <c r="V93" s="36"/>
      <c r="W93" s="40"/>
      <c r="X93" s="9"/>
      <c r="Y93" s="40"/>
      <c r="Z93" s="9"/>
      <c r="AA93" s="40"/>
      <c r="AB93" s="9"/>
      <c r="AC93" s="40"/>
      <c r="AD93" s="9"/>
      <c r="AE93" s="37"/>
      <c r="AF93" s="9"/>
      <c r="AG93" s="40"/>
      <c r="AH93" s="9"/>
      <c r="AI93" s="40"/>
      <c r="AJ93" s="9"/>
      <c r="AK93" s="40"/>
      <c r="AL93" s="38"/>
      <c r="AM93" s="40"/>
      <c r="AN93" s="36"/>
      <c r="AO93" s="5"/>
      <c r="AP93" s="39"/>
    </row>
    <row r="94" spans="1:42" s="16" customFormat="1" ht="11.25">
      <c r="A94" s="41"/>
      <c r="B94" s="41"/>
      <c r="C94" s="41"/>
      <c r="D94" s="41"/>
      <c r="E94" s="41"/>
      <c r="F94" s="41"/>
      <c r="G94" s="41"/>
      <c r="H94" s="41"/>
      <c r="I94" s="41"/>
      <c r="J94" s="14"/>
      <c r="K94" s="41"/>
      <c r="L94" s="41"/>
      <c r="M94" s="41"/>
      <c r="N94" s="41"/>
      <c r="O94" s="41"/>
      <c r="P94" s="41"/>
      <c r="Q94" s="21"/>
      <c r="R94" s="41"/>
      <c r="S94" s="41"/>
      <c r="T94" s="15"/>
      <c r="V94" s="41"/>
      <c r="W94" s="41"/>
      <c r="X94" s="41"/>
      <c r="Y94" s="41"/>
      <c r="Z94" s="41"/>
      <c r="AA94" s="41"/>
      <c r="AB94" s="41"/>
      <c r="AC94" s="41"/>
      <c r="AD94" s="41"/>
      <c r="AE94" s="14"/>
      <c r="AF94" s="41"/>
      <c r="AG94" s="41"/>
      <c r="AH94" s="41"/>
      <c r="AI94" s="41"/>
      <c r="AJ94" s="41"/>
      <c r="AK94" s="41"/>
      <c r="AL94" s="21"/>
      <c r="AM94" s="41"/>
      <c r="AN94" s="41"/>
      <c r="AO94" s="13"/>
      <c r="AP94" s="17"/>
    </row>
    <row r="95" spans="1:42" s="48" customFormat="1" ht="15.75">
      <c r="B95" s="42"/>
      <c r="C95" s="42"/>
      <c r="D95" s="42" t="s">
        <v>13</v>
      </c>
      <c r="E95" s="42"/>
      <c r="F95" s="42"/>
      <c r="G95" s="42"/>
      <c r="H95" s="168"/>
      <c r="I95" s="168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W95" s="42"/>
      <c r="X95" s="42"/>
      <c r="Y95" s="42" t="s">
        <v>13</v>
      </c>
      <c r="Z95" s="42"/>
      <c r="AA95" s="42"/>
      <c r="AB95" s="42"/>
      <c r="AC95" s="168"/>
      <c r="AD95" s="168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  <c r="AO95" s="42"/>
      <c r="AP95" s="49"/>
    </row>
    <row r="96" spans="1:42" s="48" customFormat="1" ht="15.75">
      <c r="B96" s="42"/>
      <c r="C96" s="42"/>
      <c r="D96" s="42" t="s">
        <v>14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W96" s="42"/>
      <c r="X96" s="42"/>
      <c r="Y96" s="42" t="s">
        <v>14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  <c r="AO96" s="42"/>
      <c r="AP96" s="49"/>
    </row>
    <row r="97" spans="1:42" s="48" customFormat="1" ht="15.75">
      <c r="B97" s="42"/>
      <c r="C97" s="42"/>
      <c r="D97" s="42" t="s">
        <v>15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W97" s="42"/>
      <c r="X97" s="42"/>
      <c r="Y97" s="42" t="s">
        <v>15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  <c r="AO97" s="42"/>
      <c r="AP97" s="49"/>
    </row>
    <row r="98" spans="1:42" s="48" customFormat="1" ht="15.75">
      <c r="B98" s="42"/>
      <c r="C98" s="42"/>
      <c r="D98" s="42" t="s">
        <v>16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W98" s="42"/>
      <c r="X98" s="42"/>
      <c r="Y98" s="42" t="s">
        <v>16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  <c r="AO98" s="42"/>
      <c r="AP98" s="49"/>
    </row>
    <row r="99" spans="1:42" s="48" customFormat="1" ht="15.75">
      <c r="B99" s="42"/>
      <c r="C99" s="42"/>
      <c r="D99" s="42" t="s">
        <v>17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W99" s="42"/>
      <c r="X99" s="42"/>
      <c r="Y99" s="42" t="s">
        <v>17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  <c r="AP99" s="49"/>
    </row>
    <row r="100" spans="1:42" s="48" customFormat="1" ht="15.75">
      <c r="B100" s="42"/>
      <c r="C100" s="42"/>
      <c r="D100" s="42" t="s">
        <v>44</v>
      </c>
      <c r="E100" s="42"/>
      <c r="F100" s="42"/>
      <c r="G100" s="42"/>
      <c r="H100" s="166" t="str">
        <f>IF(OR((Prijave!$D$3="ČLANI"),(Prijave!$D$3="ČLANICE"),(Prijave!$D$3="ČLANI DO 21 LET"),(Prijave!$D$3="ČLANICE DO 21 LET")),"","X")</f>
        <v>X</v>
      </c>
      <c r="I100" s="166"/>
      <c r="J100" s="44" t="s">
        <v>6</v>
      </c>
      <c r="K100" s="166" t="str">
        <f>IF(OR((Prijave!$D$3="ČLANI"),(Prijave!$D$3="ČLANICE"),(Prijave!$D$3="ČLANI DO 21 LET"),(Prijave!$D$3="ČLANICE DO 21 LET")),"","X")</f>
        <v>X</v>
      </c>
      <c r="L100" s="166"/>
      <c r="M100" s="42"/>
      <c r="N100" s="42"/>
      <c r="O100" s="42"/>
      <c r="P100" s="42"/>
      <c r="Q100" s="46"/>
      <c r="R100" s="42"/>
      <c r="S100" s="42"/>
      <c r="T100" s="47"/>
      <c r="W100" s="42"/>
      <c r="X100" s="42"/>
      <c r="Y100" s="42" t="s">
        <v>44</v>
      </c>
      <c r="Z100" s="42"/>
      <c r="AA100" s="42"/>
      <c r="AB100" s="42"/>
      <c r="AC100" s="166" t="str">
        <f>IF(OR((Prijave!$D$3="ČLANI"),(Prijave!$D$3="ČLANICE"),(Prijave!$D$3="ČLANI DO 21 LET"),(Prijave!$D$3="ČLANICE DO 21 LET")),"","X")</f>
        <v>X</v>
      </c>
      <c r="AD100" s="166"/>
      <c r="AE100" s="44" t="s">
        <v>6</v>
      </c>
      <c r="AF100" s="166" t="str">
        <f>IF(OR((Prijave!$D$3="ČLANI"),(Prijave!$D$3="ČLANICE"),(Prijave!$D$3="ČLANI DO 21 LET"),(Prijave!$D$3="ČLANICE DO 21 LET")),"","X")</f>
        <v>X</v>
      </c>
      <c r="AG100" s="166"/>
      <c r="AH100" s="42"/>
      <c r="AI100" s="42"/>
      <c r="AJ100" s="42"/>
      <c r="AK100" s="42"/>
      <c r="AL100" s="46"/>
      <c r="AM100" s="42"/>
      <c r="AN100" s="42"/>
      <c r="AO100" s="42"/>
      <c r="AP100" s="49"/>
    </row>
    <row r="101" spans="1:42" s="48" customFormat="1" ht="15.75">
      <c r="B101" s="42"/>
      <c r="C101" s="42"/>
      <c r="D101" s="42" t="s">
        <v>45</v>
      </c>
      <c r="E101" s="42"/>
      <c r="F101" s="42"/>
      <c r="G101" s="42"/>
      <c r="H101" s="166" t="str">
        <f>IF(OR((Prijave!$D$3="ČLANI"),(Prijave!$D$3="ČLANICE"),(Prijave!$D$3="ČLANI DO 21 LET"),(Prijave!$D$3="ČLANICE DO 21 LET")),"","X")</f>
        <v>X</v>
      </c>
      <c r="I101" s="166"/>
      <c r="J101" s="44" t="s">
        <v>6</v>
      </c>
      <c r="K101" s="166" t="str">
        <f>IF(OR((Prijave!$D$3="ČLANI"),(Prijave!$D$3="ČLANICE"),(Prijave!$D$3="ČLANI DO 21 LET"),(Prijave!$D$3="ČLANICE DO 21 LET")),"","X")</f>
        <v>X</v>
      </c>
      <c r="L101" s="166"/>
      <c r="M101" s="42"/>
      <c r="N101" s="42"/>
      <c r="O101" s="42"/>
      <c r="P101" s="42"/>
      <c r="Q101" s="46"/>
      <c r="R101" s="42"/>
      <c r="S101" s="42"/>
      <c r="T101" s="47"/>
      <c r="W101" s="42"/>
      <c r="X101" s="42"/>
      <c r="Y101" s="42" t="s">
        <v>45</v>
      </c>
      <c r="Z101" s="42"/>
      <c r="AA101" s="42"/>
      <c r="AB101" s="42"/>
      <c r="AC101" s="166" t="str">
        <f>IF(OR((Prijave!$D$3="ČLANI"),(Prijave!$D$3="ČLANICE"),(Prijave!$D$3="ČLANI DO 21 LET"),(Prijave!$D$3="ČLANICE DO 21 LET")),"","X")</f>
        <v>X</v>
      </c>
      <c r="AD101" s="166"/>
      <c r="AE101" s="44" t="s">
        <v>6</v>
      </c>
      <c r="AF101" s="166" t="str">
        <f>IF(OR((Prijave!$D$3="ČLANI"),(Prijave!$D$3="ČLANICE"),(Prijave!$D$3="ČLANI DO 21 LET"),(Prijave!$D$3="ČLANICE DO 21 LET")),"","X")</f>
        <v>X</v>
      </c>
      <c r="AG101" s="166"/>
      <c r="AH101" s="42"/>
      <c r="AI101" s="42"/>
      <c r="AJ101" s="42"/>
      <c r="AK101" s="42"/>
      <c r="AL101" s="46"/>
      <c r="AM101" s="42"/>
      <c r="AN101" s="42"/>
      <c r="AO101" s="42"/>
      <c r="AP101" s="49"/>
    </row>
    <row r="102" spans="1:42" s="55" customFormat="1" ht="15.75" thickBot="1">
      <c r="B102" s="51"/>
      <c r="C102" s="50" t="s">
        <v>18</v>
      </c>
      <c r="D102" s="51"/>
      <c r="E102" s="51"/>
      <c r="F102" s="51"/>
      <c r="G102" s="51"/>
      <c r="H102" s="66"/>
      <c r="I102" s="67"/>
      <c r="J102" s="52" t="s">
        <v>6</v>
      </c>
      <c r="K102" s="66"/>
      <c r="L102" s="67"/>
      <c r="M102" s="51"/>
      <c r="N102" s="51"/>
      <c r="O102" s="51"/>
      <c r="P102" s="51"/>
      <c r="Q102" s="53"/>
      <c r="R102" s="51"/>
      <c r="S102" s="51"/>
      <c r="T102" s="54"/>
      <c r="W102" s="51"/>
      <c r="X102" s="50" t="s">
        <v>18</v>
      </c>
      <c r="Y102" s="51"/>
      <c r="Z102" s="51"/>
      <c r="AA102" s="51"/>
      <c r="AB102" s="51"/>
      <c r="AC102" s="66"/>
      <c r="AD102" s="67"/>
      <c r="AE102" s="52" t="s">
        <v>6</v>
      </c>
      <c r="AF102" s="66"/>
      <c r="AG102" s="67"/>
      <c r="AH102" s="51"/>
      <c r="AI102" s="51"/>
      <c r="AJ102" s="51"/>
      <c r="AK102" s="51"/>
      <c r="AL102" s="53"/>
      <c r="AM102" s="51"/>
      <c r="AN102" s="51"/>
      <c r="AO102" s="51"/>
      <c r="AP102" s="56"/>
    </row>
    <row r="103" spans="1:42" s="1" customFormat="1" ht="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7"/>
      <c r="R103" s="2"/>
      <c r="S103" s="2"/>
      <c r="T103" s="58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7"/>
      <c r="AM103" s="2"/>
      <c r="AN103" s="2"/>
      <c r="AO103" s="2"/>
      <c r="AP103" s="59"/>
    </row>
    <row r="104" spans="1:42">
      <c r="A104" s="34" t="s">
        <v>19</v>
      </c>
      <c r="B104" s="34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34"/>
      <c r="V104" s="34" t="s">
        <v>19</v>
      </c>
      <c r="W104" s="34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34"/>
      <c r="AP104" s="35"/>
    </row>
    <row r="105" spans="1:42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1"/>
      <c r="R105" s="60"/>
      <c r="S105" s="60"/>
      <c r="T105" s="62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1"/>
      <c r="AM105" s="60"/>
      <c r="AN105" s="60"/>
      <c r="AP105" s="35"/>
    </row>
    <row r="107" spans="1:42" s="16" customFormat="1" ht="11.25">
      <c r="A107" s="12" t="str">
        <f>Prijave!$D$3</f>
        <v>MOŠKE DVOJICE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4"/>
      <c r="R107" s="13"/>
      <c r="S107" s="13"/>
      <c r="T107" s="15"/>
      <c r="V107" s="12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4"/>
      <c r="AM107" s="13"/>
      <c r="AN107" s="13"/>
      <c r="AO107" s="13"/>
      <c r="AP107" s="17"/>
    </row>
    <row r="108" spans="1:42" s="16" customFormat="1" ht="11.25">
      <c r="A108" s="13" t="s">
        <v>9</v>
      </c>
      <c r="B108" s="13"/>
      <c r="C108" s="13"/>
      <c r="D108" s="13"/>
      <c r="E108" s="13"/>
      <c r="F108" s="13"/>
      <c r="G108" s="18"/>
      <c r="H108" s="19"/>
      <c r="I108" s="20" t="s">
        <v>7</v>
      </c>
      <c r="J108" s="13"/>
      <c r="K108" s="13"/>
      <c r="L108" s="13"/>
      <c r="M108" s="13"/>
      <c r="N108" s="13"/>
      <c r="O108" s="13"/>
      <c r="P108" s="13"/>
      <c r="Q108" s="170"/>
      <c r="R108" s="170"/>
      <c r="S108" s="170"/>
      <c r="T108" s="171"/>
      <c r="V108" s="13"/>
      <c r="W108" s="13"/>
      <c r="X108" s="13"/>
      <c r="Y108" s="13"/>
      <c r="Z108" s="13"/>
      <c r="AA108" s="13"/>
      <c r="AB108" s="18"/>
      <c r="AC108" s="19"/>
      <c r="AD108" s="20"/>
      <c r="AE108" s="13"/>
      <c r="AF108" s="13"/>
      <c r="AG108" s="13"/>
      <c r="AH108" s="13"/>
      <c r="AI108" s="13"/>
      <c r="AJ108" s="13"/>
      <c r="AK108" s="13"/>
      <c r="AL108" s="174"/>
      <c r="AM108" s="174"/>
      <c r="AN108" s="174"/>
      <c r="AO108" s="13"/>
      <c r="AP108" s="17">
        <v>9</v>
      </c>
    </row>
    <row r="109" spans="1:42" s="16" customFormat="1" ht="11.25">
      <c r="A109" s="13"/>
      <c r="B109" s="13"/>
      <c r="C109" s="13"/>
      <c r="D109" s="13"/>
      <c r="E109" s="13"/>
      <c r="F109" s="13"/>
      <c r="G109" s="21"/>
      <c r="H109" s="19"/>
      <c r="I109" s="13"/>
      <c r="J109" s="13"/>
      <c r="K109" s="13"/>
      <c r="L109" s="13"/>
      <c r="M109" s="13"/>
      <c r="N109" s="13"/>
      <c r="O109" s="13"/>
      <c r="P109" s="13"/>
      <c r="Q109" s="172"/>
      <c r="R109" s="173"/>
      <c r="S109" s="13"/>
      <c r="T109" s="15"/>
      <c r="V109" s="13"/>
      <c r="W109" s="13"/>
      <c r="X109" s="13"/>
      <c r="Y109" s="13"/>
      <c r="Z109" s="13"/>
      <c r="AA109" s="13"/>
      <c r="AB109" s="21"/>
      <c r="AC109" s="19"/>
      <c r="AD109" s="13"/>
      <c r="AE109" s="13"/>
      <c r="AF109" s="13"/>
      <c r="AG109" s="13"/>
      <c r="AH109" s="13"/>
      <c r="AI109" s="13"/>
      <c r="AJ109" s="13"/>
      <c r="AK109" s="13"/>
      <c r="AL109" s="172"/>
      <c r="AM109" s="172"/>
      <c r="AN109" s="13"/>
      <c r="AO109" s="13"/>
      <c r="AP109" s="17"/>
    </row>
    <row r="110" spans="1:42" s="24" customFormat="1">
      <c r="A110" s="164" t="str">
        <f ca="1">INDIRECT("'Finalna skupina'!$J"&amp;$AP108)</f>
        <v/>
      </c>
      <c r="B110" s="164"/>
      <c r="C110" s="164"/>
      <c r="D110" s="164"/>
      <c r="E110" s="164"/>
      <c r="F110" s="164"/>
      <c r="G110" s="164"/>
      <c r="H110" s="164"/>
      <c r="I110" s="164"/>
      <c r="J110" s="22" t="s">
        <v>3</v>
      </c>
      <c r="K110" s="164" t="str">
        <f ca="1">INDIRECT("'Finalna skupina'!$J"&amp;$AP108+12)</f>
        <v/>
      </c>
      <c r="L110" s="164"/>
      <c r="M110" s="164"/>
      <c r="N110" s="164"/>
      <c r="O110" s="164"/>
      <c r="P110" s="164"/>
      <c r="Q110" s="164"/>
      <c r="R110" s="164"/>
      <c r="S110" s="164"/>
      <c r="T110" s="23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22"/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22"/>
      <c r="AP110" s="25"/>
    </row>
    <row r="111" spans="1:42" s="28" customFormat="1" ht="12">
      <c r="A111" s="167" t="str">
        <f ca="1">INDIRECT("'Finalna skupina'!$K"&amp;$AP108+1)</f>
        <v/>
      </c>
      <c r="B111" s="167"/>
      <c r="C111" s="167"/>
      <c r="D111" s="167"/>
      <c r="E111" s="167"/>
      <c r="F111" s="167"/>
      <c r="G111" s="167"/>
      <c r="H111" s="167"/>
      <c r="I111" s="167"/>
      <c r="J111" s="26"/>
      <c r="K111" s="167" t="str">
        <f ca="1">INDIRECT("'Finalna skupina'!$K"&amp;$AP108+13)</f>
        <v/>
      </c>
      <c r="L111" s="167"/>
      <c r="M111" s="167"/>
      <c r="N111" s="167"/>
      <c r="O111" s="167"/>
      <c r="P111" s="167"/>
      <c r="Q111" s="167"/>
      <c r="R111" s="167"/>
      <c r="S111" s="167"/>
      <c r="T111" s="27"/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26"/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26"/>
      <c r="AP111" s="29"/>
    </row>
    <row r="112" spans="1:42">
      <c r="A112" s="30"/>
      <c r="B112" s="30"/>
      <c r="C112" s="30"/>
      <c r="D112" s="30"/>
      <c r="E112" s="30"/>
      <c r="F112" s="30"/>
      <c r="G112" s="30"/>
      <c r="H112" s="30"/>
      <c r="I112" s="30"/>
      <c r="J112" s="31"/>
      <c r="K112" s="30"/>
      <c r="L112" s="30"/>
      <c r="M112" s="30"/>
      <c r="N112" s="30"/>
      <c r="O112" s="30"/>
      <c r="P112" s="30"/>
      <c r="Q112" s="32"/>
      <c r="R112" s="30"/>
      <c r="S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1"/>
      <c r="AF112" s="30"/>
      <c r="AG112" s="30"/>
      <c r="AH112" s="30"/>
      <c r="AI112" s="30"/>
      <c r="AJ112" s="30"/>
      <c r="AK112" s="30"/>
      <c r="AL112" s="32"/>
      <c r="AM112" s="30"/>
      <c r="AN112" s="30"/>
      <c r="AP112" s="35"/>
    </row>
    <row r="113" spans="1:42" s="3" customFormat="1" ht="9.75">
      <c r="A113" s="36"/>
      <c r="B113" s="9" t="s">
        <v>4</v>
      </c>
      <c r="C113" s="9"/>
      <c r="D113" s="9" t="s">
        <v>5</v>
      </c>
      <c r="E113" s="9"/>
      <c r="F113" s="9" t="s">
        <v>10</v>
      </c>
      <c r="G113" s="9"/>
      <c r="H113" s="9" t="s">
        <v>11</v>
      </c>
      <c r="I113" s="9"/>
      <c r="J113" s="37"/>
      <c r="K113" s="9"/>
      <c r="L113" s="9" t="s">
        <v>4</v>
      </c>
      <c r="M113" s="9"/>
      <c r="N113" s="9" t="s">
        <v>5</v>
      </c>
      <c r="O113" s="9"/>
      <c r="P113" s="9" t="s">
        <v>12</v>
      </c>
      <c r="Q113" s="38"/>
      <c r="R113" s="9" t="s">
        <v>11</v>
      </c>
      <c r="S113" s="36"/>
      <c r="T113" s="4"/>
      <c r="V113" s="36"/>
      <c r="W113" s="9"/>
      <c r="X113" s="9"/>
      <c r="Y113" s="9"/>
      <c r="Z113" s="9"/>
      <c r="AA113" s="9"/>
      <c r="AB113" s="9"/>
      <c r="AC113" s="9"/>
      <c r="AD113" s="9"/>
      <c r="AE113" s="37"/>
      <c r="AF113" s="9"/>
      <c r="AG113" s="9"/>
      <c r="AH113" s="9"/>
      <c r="AI113" s="9"/>
      <c r="AJ113" s="9"/>
      <c r="AK113" s="9"/>
      <c r="AL113" s="38"/>
      <c r="AM113" s="9"/>
      <c r="AN113" s="36"/>
      <c r="AO113" s="5"/>
      <c r="AP113" s="39"/>
    </row>
    <row r="114" spans="1:42" s="3" customFormat="1" ht="9.75">
      <c r="A114" s="36"/>
      <c r="B114" s="40"/>
      <c r="C114" s="9"/>
      <c r="D114" s="40"/>
      <c r="E114" s="9"/>
      <c r="F114" s="40"/>
      <c r="G114" s="9"/>
      <c r="H114" s="40"/>
      <c r="I114" s="9"/>
      <c r="J114" s="37"/>
      <c r="K114" s="9"/>
      <c r="L114" s="40"/>
      <c r="M114" s="9"/>
      <c r="N114" s="40"/>
      <c r="O114" s="9"/>
      <c r="P114" s="40"/>
      <c r="Q114" s="38"/>
      <c r="R114" s="40"/>
      <c r="S114" s="36"/>
      <c r="T114" s="4"/>
      <c r="V114" s="36"/>
      <c r="W114" s="9"/>
      <c r="X114" s="9"/>
      <c r="Y114" s="9"/>
      <c r="Z114" s="9"/>
      <c r="AA114" s="9"/>
      <c r="AB114" s="9"/>
      <c r="AC114" s="9"/>
      <c r="AD114" s="9"/>
      <c r="AE114" s="37"/>
      <c r="AF114" s="9"/>
      <c r="AG114" s="9"/>
      <c r="AH114" s="9"/>
      <c r="AI114" s="9"/>
      <c r="AJ114" s="9"/>
      <c r="AK114" s="9"/>
      <c r="AL114" s="38"/>
      <c r="AM114" s="9"/>
      <c r="AN114" s="36"/>
      <c r="AO114" s="5"/>
      <c r="AP114" s="39"/>
    </row>
    <row r="115" spans="1:42" s="16" customFormat="1" ht="11.25">
      <c r="A115" s="41"/>
      <c r="B115" s="41"/>
      <c r="C115" s="41"/>
      <c r="D115" s="41"/>
      <c r="E115" s="41"/>
      <c r="F115" s="41"/>
      <c r="G115" s="41"/>
      <c r="H115" s="41"/>
      <c r="I115" s="41"/>
      <c r="J115" s="14"/>
      <c r="K115" s="41"/>
      <c r="L115" s="41"/>
      <c r="M115" s="41"/>
      <c r="N115" s="41"/>
      <c r="O115" s="41"/>
      <c r="P115" s="41"/>
      <c r="Q115" s="21"/>
      <c r="R115" s="41"/>
      <c r="S115" s="41"/>
      <c r="T115" s="15"/>
      <c r="V115" s="41"/>
      <c r="W115" s="41"/>
      <c r="X115" s="41"/>
      <c r="Y115" s="41"/>
      <c r="Z115" s="41"/>
      <c r="AA115" s="41"/>
      <c r="AB115" s="41"/>
      <c r="AC115" s="41"/>
      <c r="AD115" s="41"/>
      <c r="AE115" s="14"/>
      <c r="AF115" s="41"/>
      <c r="AG115" s="41"/>
      <c r="AH115" s="41"/>
      <c r="AI115" s="41"/>
      <c r="AJ115" s="41"/>
      <c r="AK115" s="41"/>
      <c r="AL115" s="21"/>
      <c r="AM115" s="41"/>
      <c r="AN115" s="41"/>
      <c r="AO115" s="13"/>
      <c r="AP115" s="17"/>
    </row>
    <row r="116" spans="1:42" s="48" customFormat="1" ht="15.75">
      <c r="B116" s="42"/>
      <c r="C116" s="42"/>
      <c r="D116" s="42" t="s">
        <v>13</v>
      </c>
      <c r="E116" s="42"/>
      <c r="F116" s="42"/>
      <c r="G116" s="42"/>
      <c r="H116" s="168"/>
      <c r="I116" s="168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V116" s="42"/>
      <c r="W116" s="42"/>
      <c r="X116" s="42"/>
      <c r="Y116" s="42"/>
      <c r="Z116" s="42"/>
      <c r="AA116" s="42"/>
      <c r="AB116" s="42"/>
      <c r="AC116" s="169"/>
      <c r="AD116" s="169"/>
      <c r="AE116" s="44"/>
      <c r="AF116" s="42"/>
      <c r="AG116" s="44"/>
      <c r="AH116" s="42"/>
      <c r="AI116" s="42"/>
      <c r="AJ116" s="42"/>
      <c r="AK116" s="42"/>
      <c r="AL116" s="46"/>
      <c r="AM116" s="42"/>
      <c r="AN116" s="42"/>
      <c r="AO116" s="42"/>
      <c r="AP116" s="49"/>
    </row>
    <row r="117" spans="1:42" s="48" customFormat="1" ht="15.75">
      <c r="B117" s="42"/>
      <c r="C117" s="42"/>
      <c r="D117" s="42" t="s">
        <v>14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V117" s="42"/>
      <c r="W117" s="42"/>
      <c r="X117" s="42"/>
      <c r="Y117" s="42"/>
      <c r="Z117" s="42"/>
      <c r="AA117" s="42"/>
      <c r="AB117" s="42"/>
      <c r="AC117" s="42"/>
      <c r="AD117" s="44"/>
      <c r="AE117" s="44"/>
      <c r="AF117" s="42"/>
      <c r="AG117" s="44"/>
      <c r="AH117" s="42"/>
      <c r="AI117" s="42"/>
      <c r="AJ117" s="42"/>
      <c r="AK117" s="42"/>
      <c r="AL117" s="46"/>
      <c r="AM117" s="42"/>
      <c r="AN117" s="42"/>
      <c r="AO117" s="42"/>
      <c r="AP117" s="49"/>
    </row>
    <row r="118" spans="1:42" s="48" customFormat="1" ht="15.75">
      <c r="B118" s="42"/>
      <c r="C118" s="42"/>
      <c r="D118" s="42" t="s">
        <v>15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V118" s="42"/>
      <c r="W118" s="42"/>
      <c r="X118" s="42"/>
      <c r="Y118" s="42"/>
      <c r="Z118" s="42"/>
      <c r="AA118" s="42"/>
      <c r="AB118" s="42"/>
      <c r="AC118" s="42"/>
      <c r="AD118" s="44"/>
      <c r="AE118" s="44"/>
      <c r="AF118" s="42"/>
      <c r="AG118" s="44"/>
      <c r="AH118" s="42"/>
      <c r="AI118" s="42"/>
      <c r="AJ118" s="42"/>
      <c r="AK118" s="42"/>
      <c r="AL118" s="46"/>
      <c r="AM118" s="42"/>
      <c r="AN118" s="42"/>
      <c r="AO118" s="42"/>
      <c r="AP118" s="49"/>
    </row>
    <row r="119" spans="1:42" s="48" customFormat="1" ht="15.75">
      <c r="B119" s="42"/>
      <c r="C119" s="42"/>
      <c r="D119" s="42" t="s">
        <v>16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V119" s="42"/>
      <c r="W119" s="42"/>
      <c r="X119" s="42"/>
      <c r="Y119" s="42"/>
      <c r="Z119" s="42"/>
      <c r="AA119" s="42"/>
      <c r="AB119" s="42"/>
      <c r="AC119" s="42"/>
      <c r="AD119" s="44"/>
      <c r="AE119" s="44"/>
      <c r="AF119" s="42"/>
      <c r="AG119" s="44"/>
      <c r="AH119" s="42"/>
      <c r="AI119" s="42"/>
      <c r="AJ119" s="42"/>
      <c r="AK119" s="42"/>
      <c r="AL119" s="46"/>
      <c r="AM119" s="42"/>
      <c r="AN119" s="42"/>
      <c r="AO119" s="42"/>
      <c r="AP119" s="49"/>
    </row>
    <row r="120" spans="1:42" s="48" customFormat="1" ht="15.75">
      <c r="B120" s="42"/>
      <c r="C120" s="42"/>
      <c r="D120" s="42" t="s">
        <v>17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V120" s="42"/>
      <c r="W120" s="42"/>
      <c r="X120" s="42"/>
      <c r="Y120" s="42"/>
      <c r="Z120" s="42"/>
      <c r="AA120" s="42"/>
      <c r="AB120" s="42"/>
      <c r="AC120" s="42"/>
      <c r="AD120" s="44"/>
      <c r="AE120" s="44"/>
      <c r="AF120" s="42"/>
      <c r="AG120" s="44"/>
      <c r="AH120" s="42"/>
      <c r="AI120" s="42"/>
      <c r="AJ120" s="42"/>
      <c r="AK120" s="42"/>
      <c r="AL120" s="46"/>
      <c r="AM120" s="42"/>
      <c r="AN120" s="42"/>
      <c r="AO120" s="42"/>
      <c r="AP120" s="49"/>
    </row>
    <row r="121" spans="1:42" s="48" customFormat="1" ht="15.75">
      <c r="B121" s="42"/>
      <c r="C121" s="42"/>
      <c r="D121" s="42" t="s">
        <v>44</v>
      </c>
      <c r="E121" s="42"/>
      <c r="F121" s="42"/>
      <c r="G121" s="42"/>
      <c r="H121" s="166" t="str">
        <f>IF(OR((Prijave!$D$3="ČLANI"),(Prijave!$D$3="ČLANICE"),(Prijave!$D$3="ČLANI DO 21 LET"),(Prijave!$D$3="ČLANICE DO 21 LET")),"","X")</f>
        <v>X</v>
      </c>
      <c r="I121" s="166"/>
      <c r="J121" s="44" t="s">
        <v>6</v>
      </c>
      <c r="K121" s="166" t="str">
        <f>IF(OR((Prijave!$D$3="ČLANI"),(Prijave!$D$3="ČLANICE"),(Prijave!$D$3="ČLANI DO 21 LET"),(Prijave!$D$3="ČLANICE DO 21 LET")),"","X")</f>
        <v>X</v>
      </c>
      <c r="L121" s="166"/>
      <c r="M121" s="42"/>
      <c r="N121" s="42"/>
      <c r="O121" s="42"/>
      <c r="P121" s="42"/>
      <c r="Q121" s="46"/>
      <c r="R121" s="42"/>
      <c r="S121" s="42"/>
      <c r="T121" s="47"/>
      <c r="V121" s="42"/>
      <c r="W121" s="42"/>
      <c r="X121" s="42"/>
      <c r="Y121" s="42"/>
      <c r="Z121" s="42"/>
      <c r="AA121" s="42"/>
      <c r="AB121" s="42"/>
      <c r="AC121" s="165"/>
      <c r="AD121" s="165"/>
      <c r="AE121" s="44"/>
      <c r="AF121" s="165"/>
      <c r="AG121" s="165"/>
      <c r="AH121" s="42"/>
      <c r="AI121" s="42"/>
      <c r="AJ121" s="42"/>
      <c r="AK121" s="42"/>
      <c r="AL121" s="46"/>
      <c r="AM121" s="42"/>
      <c r="AN121" s="42"/>
      <c r="AO121" s="42"/>
      <c r="AP121" s="49"/>
    </row>
    <row r="122" spans="1:42" s="48" customFormat="1" ht="15.75">
      <c r="B122" s="42"/>
      <c r="C122" s="42"/>
      <c r="D122" s="42" t="s">
        <v>45</v>
      </c>
      <c r="E122" s="42"/>
      <c r="F122" s="42"/>
      <c r="G122" s="42"/>
      <c r="H122" s="166" t="str">
        <f>IF(OR((Prijave!$D$3="ČLANI"),(Prijave!$D$3="ČLANICE"),(Prijave!$D$3="ČLANI DO 21 LET"),(Prijave!$D$3="ČLANICE DO 21 LET")),"","X")</f>
        <v>X</v>
      </c>
      <c r="I122" s="166"/>
      <c r="J122" s="44" t="s">
        <v>6</v>
      </c>
      <c r="K122" s="166" t="str">
        <f>IF(OR((Prijave!$D$3="ČLANI"),(Prijave!$D$3="ČLANICE"),(Prijave!$D$3="ČLANI DO 21 LET"),(Prijave!$D$3="ČLANICE DO 21 LET")),"","X")</f>
        <v>X</v>
      </c>
      <c r="L122" s="166"/>
      <c r="M122" s="42"/>
      <c r="N122" s="42"/>
      <c r="O122" s="42"/>
      <c r="P122" s="42"/>
      <c r="Q122" s="46"/>
      <c r="R122" s="42"/>
      <c r="S122" s="42"/>
      <c r="T122" s="47"/>
      <c r="V122" s="42"/>
      <c r="W122" s="42"/>
      <c r="X122" s="42"/>
      <c r="Y122" s="42"/>
      <c r="Z122" s="42"/>
      <c r="AA122" s="42"/>
      <c r="AB122" s="42"/>
      <c r="AC122" s="165"/>
      <c r="AD122" s="165"/>
      <c r="AE122" s="44"/>
      <c r="AF122" s="165"/>
      <c r="AG122" s="165"/>
      <c r="AH122" s="42"/>
      <c r="AI122" s="42"/>
      <c r="AJ122" s="42"/>
      <c r="AK122" s="42"/>
      <c r="AL122" s="46"/>
      <c r="AM122" s="42"/>
      <c r="AN122" s="42"/>
      <c r="AO122" s="42"/>
      <c r="AP122" s="49"/>
    </row>
    <row r="123" spans="1:42" s="55" customFormat="1" ht="15.75" thickBot="1">
      <c r="B123" s="51"/>
      <c r="C123" s="50" t="s">
        <v>18</v>
      </c>
      <c r="D123" s="51"/>
      <c r="E123" s="51"/>
      <c r="F123" s="51"/>
      <c r="G123" s="51"/>
      <c r="H123" s="66"/>
      <c r="I123" s="67"/>
      <c r="J123" s="52" t="s">
        <v>6</v>
      </c>
      <c r="K123" s="66"/>
      <c r="L123" s="67"/>
      <c r="M123" s="51"/>
      <c r="N123" s="51"/>
      <c r="O123" s="51"/>
      <c r="P123" s="51"/>
      <c r="Q123" s="53"/>
      <c r="R123" s="51"/>
      <c r="S123" s="51"/>
      <c r="T123" s="54"/>
      <c r="V123" s="51"/>
      <c r="W123" s="51"/>
      <c r="X123" s="50"/>
      <c r="Y123" s="51"/>
      <c r="Z123" s="51"/>
      <c r="AA123" s="51"/>
      <c r="AB123" s="51"/>
      <c r="AC123" s="51"/>
      <c r="AD123" s="52"/>
      <c r="AE123" s="52"/>
      <c r="AF123" s="51"/>
      <c r="AG123" s="52"/>
      <c r="AH123" s="51"/>
      <c r="AI123" s="51"/>
      <c r="AJ123" s="51"/>
      <c r="AK123" s="51"/>
      <c r="AL123" s="53"/>
      <c r="AM123" s="51"/>
      <c r="AN123" s="51"/>
      <c r="AO123" s="51"/>
      <c r="AP123" s="56"/>
    </row>
    <row r="124" spans="1:42" s="1" customFormat="1" ht="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7"/>
      <c r="R124" s="2"/>
      <c r="S124" s="2"/>
      <c r="T124" s="58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7"/>
      <c r="AM124" s="2"/>
      <c r="AN124" s="2"/>
      <c r="AO124" s="2"/>
      <c r="AP124" s="59"/>
    </row>
    <row r="125" spans="1:42">
      <c r="A125" s="34" t="s">
        <v>19</v>
      </c>
      <c r="B125" s="34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1"/>
      <c r="R125" s="60"/>
      <c r="S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1"/>
      <c r="AM125" s="34"/>
      <c r="AN125" s="34"/>
      <c r="AP125" s="35"/>
    </row>
    <row r="126" spans="1:42">
      <c r="A126" s="60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1"/>
      <c r="R126" s="60"/>
      <c r="S126" s="60"/>
      <c r="T126" s="62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1"/>
      <c r="AM126" s="60"/>
      <c r="AN126" s="60"/>
      <c r="AP126" s="35"/>
    </row>
  </sheetData>
  <mergeCells count="132">
    <mergeCell ref="Q3:T3"/>
    <mergeCell ref="AL3:AN3"/>
    <mergeCell ref="AF5:AN5"/>
    <mergeCell ref="V6:AD6"/>
    <mergeCell ref="AF6:AN6"/>
    <mergeCell ref="AL24:AN24"/>
    <mergeCell ref="AF16:AG16"/>
    <mergeCell ref="Q4:R4"/>
    <mergeCell ref="AL4:AM4"/>
    <mergeCell ref="V5:AD5"/>
    <mergeCell ref="K26:S26"/>
    <mergeCell ref="AF17:AG17"/>
    <mergeCell ref="AC11:AD11"/>
    <mergeCell ref="H11:I11"/>
    <mergeCell ref="V26:AD26"/>
    <mergeCell ref="AF26:AN26"/>
    <mergeCell ref="A5:I5"/>
    <mergeCell ref="K5:S5"/>
    <mergeCell ref="A6:I6"/>
    <mergeCell ref="K6:S6"/>
    <mergeCell ref="H16:I16"/>
    <mergeCell ref="K16:L16"/>
    <mergeCell ref="H17:I17"/>
    <mergeCell ref="K17:L17"/>
    <mergeCell ref="AC16:AD16"/>
    <mergeCell ref="AC17:AD17"/>
    <mergeCell ref="Q24:T24"/>
    <mergeCell ref="A27:I27"/>
    <mergeCell ref="K27:S27"/>
    <mergeCell ref="A26:I26"/>
    <mergeCell ref="AC32:AD32"/>
    <mergeCell ref="AL25:AM25"/>
    <mergeCell ref="AL45:AN45"/>
    <mergeCell ref="Q46:R46"/>
    <mergeCell ref="AL46:AM46"/>
    <mergeCell ref="AF47:AN47"/>
    <mergeCell ref="A47:I47"/>
    <mergeCell ref="K47:S47"/>
    <mergeCell ref="V47:AD47"/>
    <mergeCell ref="AF37:AG37"/>
    <mergeCell ref="H38:I38"/>
    <mergeCell ref="K38:L38"/>
    <mergeCell ref="AC38:AD38"/>
    <mergeCell ref="AF38:AG38"/>
    <mergeCell ref="H37:I37"/>
    <mergeCell ref="K37:L37"/>
    <mergeCell ref="AC37:AD37"/>
    <mergeCell ref="V27:AD27"/>
    <mergeCell ref="Q25:R25"/>
    <mergeCell ref="H32:I32"/>
    <mergeCell ref="Q45:T45"/>
    <mergeCell ref="H74:I74"/>
    <mergeCell ref="AC74:AD74"/>
    <mergeCell ref="Q67:R67"/>
    <mergeCell ref="A68:I68"/>
    <mergeCell ref="AL67:AM67"/>
    <mergeCell ref="K68:S68"/>
    <mergeCell ref="Q66:T66"/>
    <mergeCell ref="AL66:AN66"/>
    <mergeCell ref="A48:I48"/>
    <mergeCell ref="K48:S48"/>
    <mergeCell ref="V48:AD48"/>
    <mergeCell ref="AF48:AN48"/>
    <mergeCell ref="H58:I58"/>
    <mergeCell ref="K58:L58"/>
    <mergeCell ref="AC58:AD58"/>
    <mergeCell ref="AF58:AG58"/>
    <mergeCell ref="AC53:AD53"/>
    <mergeCell ref="AF69:AN69"/>
    <mergeCell ref="A69:I69"/>
    <mergeCell ref="H59:I59"/>
    <mergeCell ref="K59:L59"/>
    <mergeCell ref="AC59:AD59"/>
    <mergeCell ref="H80:I80"/>
    <mergeCell ref="V68:AD68"/>
    <mergeCell ref="AF68:AN68"/>
    <mergeCell ref="V111:AD111"/>
    <mergeCell ref="AF111:AN111"/>
    <mergeCell ref="AL109:AM109"/>
    <mergeCell ref="V110:AD110"/>
    <mergeCell ref="AL87:AN87"/>
    <mergeCell ref="AF110:AN110"/>
    <mergeCell ref="AC101:AD101"/>
    <mergeCell ref="AF101:AG101"/>
    <mergeCell ref="A89:I89"/>
    <mergeCell ref="K80:L80"/>
    <mergeCell ref="AC80:AD80"/>
    <mergeCell ref="AF80:AG80"/>
    <mergeCell ref="AC95:AD95"/>
    <mergeCell ref="Q88:R88"/>
    <mergeCell ref="AF90:AN90"/>
    <mergeCell ref="H95:I95"/>
    <mergeCell ref="Q87:T87"/>
    <mergeCell ref="V90:AD90"/>
    <mergeCell ref="AL108:AN108"/>
    <mergeCell ref="AL88:AM88"/>
    <mergeCell ref="K89:S89"/>
    <mergeCell ref="AF27:AN27"/>
    <mergeCell ref="H122:I122"/>
    <mergeCell ref="K122:L122"/>
    <mergeCell ref="AC122:AD122"/>
    <mergeCell ref="AF122:AG122"/>
    <mergeCell ref="H100:I100"/>
    <mergeCell ref="AC121:AD121"/>
    <mergeCell ref="AF59:AG59"/>
    <mergeCell ref="H53:I53"/>
    <mergeCell ref="H79:I79"/>
    <mergeCell ref="K79:L79"/>
    <mergeCell ref="AC79:AD79"/>
    <mergeCell ref="AF79:AG79"/>
    <mergeCell ref="A90:I90"/>
    <mergeCell ref="K90:S90"/>
    <mergeCell ref="H116:I116"/>
    <mergeCell ref="AC116:AD116"/>
    <mergeCell ref="Q108:T108"/>
    <mergeCell ref="Q109:R109"/>
    <mergeCell ref="A110:I110"/>
    <mergeCell ref="K111:S111"/>
    <mergeCell ref="K110:S110"/>
    <mergeCell ref="K69:S69"/>
    <mergeCell ref="V69:AD69"/>
    <mergeCell ref="V89:AD89"/>
    <mergeCell ref="AF89:AN89"/>
    <mergeCell ref="AF121:AG121"/>
    <mergeCell ref="H121:I121"/>
    <mergeCell ref="K121:L121"/>
    <mergeCell ref="A111:I111"/>
    <mergeCell ref="K100:L100"/>
    <mergeCell ref="AC100:AD100"/>
    <mergeCell ref="AF100:AG100"/>
    <mergeCell ref="H101:I101"/>
    <mergeCell ref="K101:L101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3" manualBreakCount="3">
    <brk id="42" max="39" man="1"/>
    <brk id="84" max="39" man="1"/>
    <brk id="105" max="3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2:AP124"/>
  <sheetViews>
    <sheetView workbookViewId="0"/>
  </sheetViews>
  <sheetFormatPr defaultRowHeight="12.75"/>
  <cols>
    <col min="1" max="9" width="2.5703125" style="10" customWidth="1"/>
    <col min="10" max="10" width="1.7109375" style="10" customWidth="1"/>
    <col min="11" max="16" width="2.5703125" style="10" customWidth="1"/>
    <col min="17" max="17" width="2.5703125" style="64" customWidth="1"/>
    <col min="18" max="19" width="2.5703125" style="10" customWidth="1"/>
    <col min="20" max="20" width="2.5703125" style="33" customWidth="1"/>
    <col min="21" max="30" width="2.5703125" style="10" customWidth="1"/>
    <col min="31" max="31" width="1.7109375" style="10" customWidth="1"/>
    <col min="32" max="40" width="2.5703125" style="10" customWidth="1"/>
    <col min="41" max="41" width="2.5703125" style="34" customWidth="1"/>
    <col min="42" max="42" width="9.140625" style="65"/>
    <col min="43" max="16384" width="9.140625" style="10"/>
  </cols>
  <sheetData>
    <row r="2" spans="1:42" s="16" customFormat="1" ht="11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3"/>
      <c r="T2" s="15"/>
      <c r="V2" s="12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"/>
      <c r="AM2" s="13"/>
      <c r="AN2" s="13"/>
      <c r="AO2" s="13"/>
      <c r="AP2" s="17"/>
    </row>
    <row r="3" spans="1:42" s="16" customFormat="1" ht="11.25">
      <c r="A3" s="13" t="s">
        <v>9</v>
      </c>
      <c r="B3" s="13"/>
      <c r="C3" s="13"/>
      <c r="D3" s="13"/>
      <c r="E3" s="13"/>
      <c r="F3" s="13"/>
      <c r="G3" s="18"/>
      <c r="H3" s="19"/>
      <c r="I3" s="20"/>
      <c r="J3" s="13"/>
      <c r="K3" s="13"/>
      <c r="L3" s="13"/>
      <c r="M3" s="13"/>
      <c r="N3" s="13"/>
      <c r="O3" s="13"/>
      <c r="P3" s="13"/>
      <c r="Q3" s="170"/>
      <c r="R3" s="170"/>
      <c r="S3" s="170"/>
      <c r="T3" s="171"/>
      <c r="V3" s="13" t="s">
        <v>9</v>
      </c>
      <c r="W3" s="13"/>
      <c r="X3" s="13"/>
      <c r="Y3" s="13"/>
      <c r="Z3" s="13"/>
      <c r="AA3" s="13"/>
      <c r="AB3" s="18"/>
      <c r="AC3" s="19"/>
      <c r="AD3" s="20"/>
      <c r="AE3" s="13"/>
      <c r="AF3" s="13"/>
      <c r="AG3" s="13"/>
      <c r="AH3" s="13"/>
      <c r="AI3" s="13"/>
      <c r="AJ3" s="13"/>
      <c r="AK3" s="13"/>
      <c r="AL3" s="174"/>
      <c r="AM3" s="174"/>
      <c r="AN3" s="174"/>
      <c r="AO3" s="13"/>
      <c r="AP3" s="17"/>
    </row>
    <row r="4" spans="1:42" s="16" customFormat="1" ht="11.25">
      <c r="A4" s="13"/>
      <c r="B4" s="13"/>
      <c r="C4" s="13"/>
      <c r="D4" s="13"/>
      <c r="E4" s="13"/>
      <c r="F4" s="13"/>
      <c r="G4" s="21"/>
      <c r="H4" s="19"/>
      <c r="I4" s="13"/>
      <c r="J4" s="13"/>
      <c r="K4" s="13"/>
      <c r="L4" s="13"/>
      <c r="M4" s="13"/>
      <c r="N4" s="13"/>
      <c r="O4" s="13"/>
      <c r="P4" s="13"/>
      <c r="Q4" s="172"/>
      <c r="R4" s="173"/>
      <c r="S4" s="13"/>
      <c r="T4" s="15"/>
      <c r="V4" s="13"/>
      <c r="W4" s="13"/>
      <c r="X4" s="13"/>
      <c r="Y4" s="13"/>
      <c r="Z4" s="13"/>
      <c r="AA4" s="13"/>
      <c r="AB4" s="21"/>
      <c r="AC4" s="19"/>
      <c r="AD4" s="13"/>
      <c r="AE4" s="13"/>
      <c r="AF4" s="13"/>
      <c r="AG4" s="13"/>
      <c r="AH4" s="13"/>
      <c r="AI4" s="13"/>
      <c r="AJ4" s="13"/>
      <c r="AK4" s="13"/>
      <c r="AL4" s="172"/>
      <c r="AM4" s="173"/>
      <c r="AN4" s="13"/>
      <c r="AO4" s="13"/>
      <c r="AP4" s="17"/>
    </row>
    <row r="5" spans="1:42" s="24" customFormat="1">
      <c r="A5" s="164"/>
      <c r="B5" s="164"/>
      <c r="C5" s="164"/>
      <c r="D5" s="164"/>
      <c r="E5" s="164"/>
      <c r="F5" s="164"/>
      <c r="G5" s="164"/>
      <c r="H5" s="164"/>
      <c r="I5" s="164"/>
      <c r="J5" s="22" t="s">
        <v>3</v>
      </c>
      <c r="K5" s="164"/>
      <c r="L5" s="164"/>
      <c r="M5" s="164"/>
      <c r="N5" s="164"/>
      <c r="O5" s="164"/>
      <c r="P5" s="164"/>
      <c r="Q5" s="164"/>
      <c r="R5" s="164"/>
      <c r="S5" s="164"/>
      <c r="T5" s="23"/>
      <c r="V5" s="164"/>
      <c r="W5" s="164"/>
      <c r="X5" s="164"/>
      <c r="Y5" s="164"/>
      <c r="Z5" s="164"/>
      <c r="AA5" s="164"/>
      <c r="AB5" s="164"/>
      <c r="AC5" s="164"/>
      <c r="AD5" s="164"/>
      <c r="AE5" s="22" t="s">
        <v>3</v>
      </c>
      <c r="AF5" s="164"/>
      <c r="AG5" s="164"/>
      <c r="AH5" s="164"/>
      <c r="AI5" s="164"/>
      <c r="AJ5" s="164"/>
      <c r="AK5" s="164"/>
      <c r="AL5" s="164"/>
      <c r="AM5" s="164"/>
      <c r="AN5" s="164"/>
      <c r="AO5" s="22"/>
      <c r="AP5" s="25"/>
    </row>
    <row r="6" spans="1:42" s="28" customFormat="1" ht="12">
      <c r="A6" s="167"/>
      <c r="B6" s="167"/>
      <c r="C6" s="167"/>
      <c r="D6" s="167"/>
      <c r="E6" s="167"/>
      <c r="F6" s="167"/>
      <c r="G6" s="167"/>
      <c r="H6" s="167"/>
      <c r="I6" s="167"/>
      <c r="J6" s="26"/>
      <c r="K6" s="167"/>
      <c r="L6" s="167"/>
      <c r="M6" s="167"/>
      <c r="N6" s="167"/>
      <c r="O6" s="167"/>
      <c r="P6" s="167"/>
      <c r="Q6" s="167"/>
      <c r="R6" s="167"/>
      <c r="S6" s="167"/>
      <c r="T6" s="27"/>
      <c r="V6" s="167"/>
      <c r="W6" s="167"/>
      <c r="X6" s="167"/>
      <c r="Y6" s="167"/>
      <c r="Z6" s="167"/>
      <c r="AA6" s="167"/>
      <c r="AB6" s="167"/>
      <c r="AC6" s="167"/>
      <c r="AD6" s="167"/>
      <c r="AE6" s="26"/>
      <c r="AF6" s="167"/>
      <c r="AG6" s="167"/>
      <c r="AH6" s="167"/>
      <c r="AI6" s="167"/>
      <c r="AJ6" s="167"/>
      <c r="AK6" s="167"/>
      <c r="AL6" s="167"/>
      <c r="AM6" s="167"/>
      <c r="AN6" s="167"/>
      <c r="AO6" s="26"/>
      <c r="AP6" s="29"/>
    </row>
    <row r="7" spans="1:42">
      <c r="A7" s="30"/>
      <c r="B7" s="30"/>
      <c r="C7" s="30"/>
      <c r="D7" s="30"/>
      <c r="E7" s="30"/>
      <c r="F7" s="30"/>
      <c r="G7" s="30"/>
      <c r="H7" s="30"/>
      <c r="I7" s="30"/>
      <c r="J7" s="31"/>
      <c r="K7" s="30"/>
      <c r="L7" s="30"/>
      <c r="M7" s="30"/>
      <c r="N7" s="30"/>
      <c r="O7" s="30"/>
      <c r="P7" s="30"/>
      <c r="Q7" s="32"/>
      <c r="R7" s="30"/>
      <c r="S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30"/>
      <c r="AG7" s="30"/>
      <c r="AH7" s="30"/>
      <c r="AI7" s="30"/>
      <c r="AJ7" s="30"/>
      <c r="AK7" s="30"/>
      <c r="AL7" s="32"/>
      <c r="AM7" s="30"/>
      <c r="AN7" s="30"/>
      <c r="AP7" s="35"/>
    </row>
    <row r="8" spans="1:42" s="3" customFormat="1" ht="9.75">
      <c r="A8" s="36"/>
      <c r="B8" s="9" t="s">
        <v>4</v>
      </c>
      <c r="C8" s="9"/>
      <c r="D8" s="9" t="s">
        <v>5</v>
      </c>
      <c r="E8" s="9"/>
      <c r="F8" s="9" t="s">
        <v>10</v>
      </c>
      <c r="G8" s="9"/>
      <c r="H8" s="9" t="s">
        <v>11</v>
      </c>
      <c r="I8" s="9"/>
      <c r="J8" s="37"/>
      <c r="K8" s="9"/>
      <c r="L8" s="9" t="s">
        <v>4</v>
      </c>
      <c r="M8" s="9"/>
      <c r="N8" s="9" t="s">
        <v>5</v>
      </c>
      <c r="O8" s="9"/>
      <c r="P8" s="9" t="s">
        <v>12</v>
      </c>
      <c r="Q8" s="38"/>
      <c r="R8" s="9" t="s">
        <v>11</v>
      </c>
      <c r="S8" s="36"/>
      <c r="T8" s="4"/>
      <c r="V8" s="36"/>
      <c r="W8" s="9" t="s">
        <v>4</v>
      </c>
      <c r="X8" s="9"/>
      <c r="Y8" s="9" t="s">
        <v>5</v>
      </c>
      <c r="Z8" s="9"/>
      <c r="AA8" s="9" t="s">
        <v>12</v>
      </c>
      <c r="AB8" s="9"/>
      <c r="AC8" s="9" t="s">
        <v>11</v>
      </c>
      <c r="AD8" s="9"/>
      <c r="AE8" s="37"/>
      <c r="AF8" s="9"/>
      <c r="AG8" s="9" t="s">
        <v>4</v>
      </c>
      <c r="AH8" s="9"/>
      <c r="AI8" s="9" t="s">
        <v>5</v>
      </c>
      <c r="AJ8" s="9"/>
      <c r="AK8" s="9" t="s">
        <v>12</v>
      </c>
      <c r="AL8" s="38"/>
      <c r="AM8" s="9" t="s">
        <v>11</v>
      </c>
      <c r="AN8" s="36"/>
      <c r="AO8" s="5"/>
      <c r="AP8" s="39"/>
    </row>
    <row r="9" spans="1:42" s="3" customFormat="1" ht="9.75">
      <c r="A9" s="36"/>
      <c r="B9" s="40"/>
      <c r="C9" s="9"/>
      <c r="D9" s="40"/>
      <c r="E9" s="9"/>
      <c r="F9" s="40"/>
      <c r="G9" s="9"/>
      <c r="H9" s="40"/>
      <c r="I9" s="9"/>
      <c r="J9" s="37"/>
      <c r="K9" s="9"/>
      <c r="L9" s="40"/>
      <c r="M9" s="9"/>
      <c r="N9" s="40"/>
      <c r="O9" s="9"/>
      <c r="P9" s="40"/>
      <c r="Q9" s="38"/>
      <c r="R9" s="40"/>
      <c r="S9" s="36"/>
      <c r="T9" s="4"/>
      <c r="V9" s="36"/>
      <c r="W9" s="40"/>
      <c r="X9" s="9"/>
      <c r="Y9" s="40"/>
      <c r="Z9" s="9"/>
      <c r="AA9" s="40"/>
      <c r="AB9" s="9"/>
      <c r="AC9" s="40"/>
      <c r="AD9" s="9"/>
      <c r="AE9" s="37"/>
      <c r="AF9" s="9"/>
      <c r="AG9" s="40"/>
      <c r="AH9" s="9"/>
      <c r="AI9" s="40"/>
      <c r="AJ9" s="9"/>
      <c r="AK9" s="40"/>
      <c r="AL9" s="38"/>
      <c r="AM9" s="40"/>
      <c r="AN9" s="36"/>
      <c r="AO9" s="5"/>
      <c r="AP9" s="39"/>
    </row>
    <row r="10" spans="1:42" s="16" customFormat="1" ht="11.25">
      <c r="A10" s="41"/>
      <c r="B10" s="41"/>
      <c r="C10" s="41"/>
      <c r="D10" s="41"/>
      <c r="E10" s="41"/>
      <c r="F10" s="41"/>
      <c r="G10" s="41"/>
      <c r="H10" s="41"/>
      <c r="I10" s="41"/>
      <c r="J10" s="14"/>
      <c r="K10" s="41"/>
      <c r="L10" s="41"/>
      <c r="M10" s="41"/>
      <c r="N10" s="41"/>
      <c r="O10" s="41"/>
      <c r="P10" s="41"/>
      <c r="Q10" s="21"/>
      <c r="R10" s="41"/>
      <c r="S10" s="41"/>
      <c r="T10" s="15"/>
      <c r="V10" s="41"/>
      <c r="W10" s="41"/>
      <c r="X10" s="41"/>
      <c r="Y10" s="41"/>
      <c r="Z10" s="41"/>
      <c r="AA10" s="41"/>
      <c r="AB10" s="41"/>
      <c r="AC10" s="41"/>
      <c r="AD10" s="41"/>
      <c r="AE10" s="14"/>
      <c r="AF10" s="41"/>
      <c r="AG10" s="41"/>
      <c r="AH10" s="41"/>
      <c r="AI10" s="41"/>
      <c r="AJ10" s="41"/>
      <c r="AK10" s="41"/>
      <c r="AL10" s="21"/>
      <c r="AM10" s="41"/>
      <c r="AN10" s="41"/>
      <c r="AO10" s="13"/>
      <c r="AP10" s="17"/>
    </row>
    <row r="11" spans="1:42" s="48" customFormat="1" ht="15.75">
      <c r="B11" s="42"/>
      <c r="C11" s="42"/>
      <c r="D11" s="42" t="s">
        <v>13</v>
      </c>
      <c r="E11" s="42"/>
      <c r="F11" s="42"/>
      <c r="G11" s="42"/>
      <c r="H11" s="168"/>
      <c r="I11" s="168"/>
      <c r="J11" s="44" t="s">
        <v>6</v>
      </c>
      <c r="K11" s="45"/>
      <c r="L11" s="43"/>
      <c r="M11" s="42"/>
      <c r="N11" s="42"/>
      <c r="O11" s="42"/>
      <c r="P11" s="42"/>
      <c r="Q11" s="46"/>
      <c r="R11" s="42"/>
      <c r="S11" s="42"/>
      <c r="T11" s="47"/>
      <c r="W11" s="42"/>
      <c r="X11" s="42"/>
      <c r="Y11" s="42" t="s">
        <v>13</v>
      </c>
      <c r="Z11" s="42"/>
      <c r="AA11" s="42"/>
      <c r="AB11" s="42"/>
      <c r="AC11" s="168"/>
      <c r="AD11" s="168"/>
      <c r="AE11" s="44" t="s">
        <v>6</v>
      </c>
      <c r="AF11" s="45"/>
      <c r="AG11" s="43"/>
      <c r="AH11" s="42"/>
      <c r="AI11" s="42"/>
      <c r="AJ11" s="42"/>
      <c r="AK11" s="42"/>
      <c r="AL11" s="46"/>
      <c r="AM11" s="42"/>
      <c r="AN11" s="42"/>
      <c r="AO11" s="42"/>
      <c r="AP11" s="49"/>
    </row>
    <row r="12" spans="1:42" s="48" customFormat="1" ht="15.75">
      <c r="B12" s="42"/>
      <c r="C12" s="42"/>
      <c r="D12" s="42" t="s">
        <v>14</v>
      </c>
      <c r="E12" s="42"/>
      <c r="F12" s="42"/>
      <c r="G12" s="42"/>
      <c r="H12" s="45"/>
      <c r="I12" s="43"/>
      <c r="J12" s="44" t="s">
        <v>6</v>
      </c>
      <c r="K12" s="45"/>
      <c r="L12" s="43"/>
      <c r="M12" s="42"/>
      <c r="N12" s="42"/>
      <c r="O12" s="42"/>
      <c r="P12" s="42"/>
      <c r="Q12" s="46"/>
      <c r="R12" s="42"/>
      <c r="S12" s="42"/>
      <c r="T12" s="47"/>
      <c r="W12" s="42"/>
      <c r="X12" s="42"/>
      <c r="Y12" s="42" t="s">
        <v>14</v>
      </c>
      <c r="Z12" s="42"/>
      <c r="AA12" s="42"/>
      <c r="AB12" s="42"/>
      <c r="AC12" s="45"/>
      <c r="AD12" s="43"/>
      <c r="AE12" s="44" t="s">
        <v>6</v>
      </c>
      <c r="AF12" s="45"/>
      <c r="AG12" s="43"/>
      <c r="AH12" s="42"/>
      <c r="AI12" s="42"/>
      <c r="AJ12" s="42"/>
      <c r="AK12" s="42"/>
      <c r="AL12" s="46"/>
      <c r="AM12" s="42"/>
      <c r="AN12" s="42"/>
      <c r="AO12" s="42"/>
      <c r="AP12" s="49"/>
    </row>
    <row r="13" spans="1:42" s="48" customFormat="1" ht="15.75">
      <c r="B13" s="42"/>
      <c r="C13" s="42"/>
      <c r="D13" s="42" t="s">
        <v>15</v>
      </c>
      <c r="E13" s="42"/>
      <c r="F13" s="42"/>
      <c r="G13" s="42"/>
      <c r="H13" s="45"/>
      <c r="I13" s="43"/>
      <c r="J13" s="44" t="s">
        <v>6</v>
      </c>
      <c r="K13" s="45"/>
      <c r="L13" s="43"/>
      <c r="M13" s="42"/>
      <c r="N13" s="42"/>
      <c r="O13" s="42"/>
      <c r="P13" s="42"/>
      <c r="Q13" s="46"/>
      <c r="R13" s="42"/>
      <c r="S13" s="42"/>
      <c r="T13" s="47"/>
      <c r="W13" s="42"/>
      <c r="X13" s="42"/>
      <c r="Y13" s="42" t="s">
        <v>15</v>
      </c>
      <c r="Z13" s="42"/>
      <c r="AA13" s="42"/>
      <c r="AB13" s="42"/>
      <c r="AC13" s="45"/>
      <c r="AD13" s="43"/>
      <c r="AE13" s="44" t="s">
        <v>6</v>
      </c>
      <c r="AF13" s="45"/>
      <c r="AG13" s="43"/>
      <c r="AH13" s="42"/>
      <c r="AI13" s="42"/>
      <c r="AJ13" s="42"/>
      <c r="AK13" s="42"/>
      <c r="AL13" s="46"/>
      <c r="AM13" s="42"/>
      <c r="AN13" s="42"/>
      <c r="AO13" s="42"/>
      <c r="AP13" s="49"/>
    </row>
    <row r="14" spans="1:42" s="48" customFormat="1" ht="15.75">
      <c r="B14" s="42"/>
      <c r="C14" s="42"/>
      <c r="D14" s="42" t="s">
        <v>16</v>
      </c>
      <c r="E14" s="42"/>
      <c r="F14" s="42"/>
      <c r="G14" s="42"/>
      <c r="H14" s="45"/>
      <c r="I14" s="43"/>
      <c r="J14" s="44" t="s">
        <v>6</v>
      </c>
      <c r="K14" s="45"/>
      <c r="L14" s="43"/>
      <c r="M14" s="42"/>
      <c r="N14" s="42"/>
      <c r="O14" s="42"/>
      <c r="P14" s="42"/>
      <c r="Q14" s="46"/>
      <c r="R14" s="42"/>
      <c r="S14" s="42"/>
      <c r="T14" s="47"/>
      <c r="W14" s="42"/>
      <c r="X14" s="42"/>
      <c r="Y14" s="42" t="s">
        <v>16</v>
      </c>
      <c r="Z14" s="42"/>
      <c r="AA14" s="42"/>
      <c r="AB14" s="42"/>
      <c r="AC14" s="45"/>
      <c r="AD14" s="43"/>
      <c r="AE14" s="44" t="s">
        <v>6</v>
      </c>
      <c r="AF14" s="45"/>
      <c r="AG14" s="43"/>
      <c r="AH14" s="42"/>
      <c r="AI14" s="42"/>
      <c r="AJ14" s="42"/>
      <c r="AK14" s="42"/>
      <c r="AL14" s="46"/>
      <c r="AM14" s="42"/>
      <c r="AN14" s="42"/>
      <c r="AO14" s="42"/>
      <c r="AP14" s="49"/>
    </row>
    <row r="15" spans="1:42" s="48" customFormat="1" ht="15.75">
      <c r="B15" s="42"/>
      <c r="C15" s="42"/>
      <c r="D15" s="42" t="s">
        <v>17</v>
      </c>
      <c r="E15" s="42"/>
      <c r="F15" s="42"/>
      <c r="G15" s="42"/>
      <c r="H15" s="45"/>
      <c r="I15" s="43"/>
      <c r="J15" s="44" t="s">
        <v>6</v>
      </c>
      <c r="K15" s="45"/>
      <c r="L15" s="43"/>
      <c r="M15" s="42"/>
      <c r="N15" s="42"/>
      <c r="O15" s="42"/>
      <c r="P15" s="42"/>
      <c r="Q15" s="46"/>
      <c r="R15" s="42"/>
      <c r="S15" s="42"/>
      <c r="T15" s="47"/>
      <c r="W15" s="42"/>
      <c r="X15" s="42"/>
      <c r="Y15" s="42" t="s">
        <v>17</v>
      </c>
      <c r="Z15" s="42"/>
      <c r="AA15" s="42"/>
      <c r="AB15" s="42"/>
      <c r="AC15" s="45"/>
      <c r="AD15" s="43"/>
      <c r="AE15" s="44" t="s">
        <v>6</v>
      </c>
      <c r="AF15" s="45"/>
      <c r="AG15" s="43"/>
      <c r="AH15" s="42"/>
      <c r="AI15" s="42"/>
      <c r="AJ15" s="42"/>
      <c r="AK15" s="42"/>
      <c r="AL15" s="46"/>
      <c r="AM15" s="42"/>
      <c r="AN15" s="42"/>
      <c r="AO15" s="42"/>
      <c r="AP15" s="49"/>
    </row>
    <row r="16" spans="1:42" s="48" customFormat="1" ht="15.75">
      <c r="B16" s="42"/>
      <c r="C16" s="42"/>
      <c r="D16" s="42"/>
      <c r="E16" s="42"/>
      <c r="F16" s="42"/>
      <c r="G16" s="42"/>
      <c r="H16" s="42"/>
      <c r="I16" s="44"/>
      <c r="J16" s="44"/>
      <c r="K16" s="42"/>
      <c r="L16" s="44"/>
      <c r="M16" s="42"/>
      <c r="N16" s="42"/>
      <c r="O16" s="42"/>
      <c r="P16" s="42"/>
      <c r="Q16" s="46"/>
      <c r="R16" s="42"/>
      <c r="S16" s="42"/>
      <c r="T16" s="47"/>
      <c r="W16" s="42"/>
      <c r="X16" s="42"/>
      <c r="Y16" s="42"/>
      <c r="Z16" s="42"/>
      <c r="AA16" s="42"/>
      <c r="AB16" s="42"/>
      <c r="AC16" s="42"/>
      <c r="AD16" s="44"/>
      <c r="AE16" s="44"/>
      <c r="AF16" s="42"/>
      <c r="AG16" s="44"/>
      <c r="AH16" s="42"/>
      <c r="AI16" s="42"/>
      <c r="AJ16" s="42"/>
      <c r="AK16" s="42"/>
      <c r="AL16" s="46"/>
      <c r="AM16" s="42"/>
      <c r="AN16" s="42"/>
      <c r="AO16" s="42"/>
      <c r="AP16" s="49"/>
    </row>
    <row r="17" spans="1:42" s="42" customFormat="1" ht="15.75">
      <c r="I17" s="44"/>
      <c r="J17" s="44"/>
      <c r="L17" s="44"/>
      <c r="Q17" s="46"/>
      <c r="T17" s="47"/>
      <c r="AD17" s="44"/>
      <c r="AE17" s="44"/>
      <c r="AG17" s="44"/>
      <c r="AL17" s="46"/>
      <c r="AP17" s="49"/>
    </row>
    <row r="18" spans="1:42" s="55" customFormat="1" ht="15.75" thickBot="1">
      <c r="B18" s="51"/>
      <c r="C18" s="50" t="s">
        <v>18</v>
      </c>
      <c r="D18" s="51"/>
      <c r="E18" s="51"/>
      <c r="F18" s="51"/>
      <c r="G18" s="51"/>
      <c r="H18" s="66"/>
      <c r="I18" s="67"/>
      <c r="J18" s="52" t="s">
        <v>6</v>
      </c>
      <c r="K18" s="66"/>
      <c r="L18" s="67"/>
      <c r="M18" s="51"/>
      <c r="N18" s="51"/>
      <c r="O18" s="51"/>
      <c r="P18" s="51"/>
      <c r="Q18" s="53"/>
      <c r="R18" s="51"/>
      <c r="S18" s="51"/>
      <c r="T18" s="54"/>
      <c r="W18" s="51"/>
      <c r="X18" s="50" t="s">
        <v>18</v>
      </c>
      <c r="Y18" s="51"/>
      <c r="Z18" s="51"/>
      <c r="AA18" s="51"/>
      <c r="AB18" s="51"/>
      <c r="AC18" s="66"/>
      <c r="AD18" s="67"/>
      <c r="AE18" s="52" t="s">
        <v>6</v>
      </c>
      <c r="AF18" s="66"/>
      <c r="AG18" s="67"/>
      <c r="AH18" s="51"/>
      <c r="AI18" s="51"/>
      <c r="AJ18" s="51"/>
      <c r="AK18" s="51"/>
      <c r="AL18" s="53"/>
      <c r="AM18" s="51"/>
      <c r="AN18" s="51"/>
      <c r="AO18" s="51"/>
      <c r="AP18" s="56"/>
    </row>
    <row r="19" spans="1:42" s="1" customFormat="1" ht="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7"/>
      <c r="R19" s="2"/>
      <c r="S19" s="2"/>
      <c r="T19" s="58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7"/>
      <c r="AM19" s="2"/>
      <c r="AN19" s="2"/>
      <c r="AO19" s="2"/>
      <c r="AP19" s="59"/>
    </row>
    <row r="20" spans="1:42">
      <c r="A20" s="34" t="s">
        <v>19</v>
      </c>
      <c r="B20" s="34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1"/>
      <c r="R20" s="60"/>
      <c r="S20" s="34"/>
      <c r="V20" s="34" t="s">
        <v>19</v>
      </c>
      <c r="W20" s="34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1"/>
      <c r="AM20" s="60"/>
      <c r="AN20" s="34"/>
      <c r="AP20" s="35"/>
    </row>
    <row r="21" spans="1:4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2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1"/>
      <c r="AM21" s="60"/>
      <c r="AN21" s="60"/>
      <c r="AP21" s="35"/>
    </row>
    <row r="23" spans="1:42" s="16" customFormat="1" ht="11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3"/>
      <c r="T23" s="15"/>
      <c r="V23" s="12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4"/>
      <c r="AM23" s="13"/>
      <c r="AN23" s="13"/>
      <c r="AO23" s="13"/>
      <c r="AP23" s="17"/>
    </row>
    <row r="24" spans="1:42" s="16" customFormat="1" ht="11.25">
      <c r="A24" s="13" t="s">
        <v>9</v>
      </c>
      <c r="B24" s="13"/>
      <c r="C24" s="13"/>
      <c r="D24" s="13"/>
      <c r="E24" s="13"/>
      <c r="F24" s="13"/>
      <c r="G24" s="18"/>
      <c r="H24" s="19"/>
      <c r="I24" s="20"/>
      <c r="J24" s="13"/>
      <c r="K24" s="13"/>
      <c r="L24" s="13"/>
      <c r="M24" s="13"/>
      <c r="N24" s="13"/>
      <c r="O24" s="13"/>
      <c r="P24" s="13"/>
      <c r="Q24" s="170"/>
      <c r="R24" s="170"/>
      <c r="S24" s="170"/>
      <c r="T24" s="171"/>
      <c r="V24" s="13" t="s">
        <v>9</v>
      </c>
      <c r="W24" s="13"/>
      <c r="X24" s="13"/>
      <c r="Y24" s="13"/>
      <c r="Z24" s="13"/>
      <c r="AA24" s="13"/>
      <c r="AB24" s="18"/>
      <c r="AC24" s="19"/>
      <c r="AD24" s="20"/>
      <c r="AE24" s="13"/>
      <c r="AF24" s="13"/>
      <c r="AG24" s="13"/>
      <c r="AH24" s="13"/>
      <c r="AI24" s="13"/>
      <c r="AJ24" s="13"/>
      <c r="AK24" s="13"/>
      <c r="AL24" s="174"/>
      <c r="AM24" s="174"/>
      <c r="AN24" s="174"/>
      <c r="AO24" s="13"/>
      <c r="AP24" s="17"/>
    </row>
    <row r="25" spans="1:42" s="16" customFormat="1" ht="11.25">
      <c r="A25" s="13"/>
      <c r="B25" s="13"/>
      <c r="C25" s="13"/>
      <c r="D25" s="13"/>
      <c r="E25" s="13"/>
      <c r="F25" s="13"/>
      <c r="G25" s="21"/>
      <c r="H25" s="19"/>
      <c r="I25" s="13"/>
      <c r="J25" s="13"/>
      <c r="K25" s="13"/>
      <c r="L25" s="13"/>
      <c r="M25" s="13"/>
      <c r="N25" s="13"/>
      <c r="O25" s="13"/>
      <c r="P25" s="13"/>
      <c r="Q25" s="172"/>
      <c r="R25" s="173"/>
      <c r="S25" s="13"/>
      <c r="T25" s="15"/>
      <c r="V25" s="13"/>
      <c r="W25" s="13"/>
      <c r="X25" s="13"/>
      <c r="Y25" s="13"/>
      <c r="Z25" s="13"/>
      <c r="AA25" s="13"/>
      <c r="AB25" s="21"/>
      <c r="AC25" s="19"/>
      <c r="AD25" s="13"/>
      <c r="AE25" s="13"/>
      <c r="AF25" s="13"/>
      <c r="AG25" s="13"/>
      <c r="AH25" s="13"/>
      <c r="AI25" s="13"/>
      <c r="AJ25" s="13"/>
      <c r="AK25" s="13"/>
      <c r="AL25" s="172"/>
      <c r="AM25" s="173"/>
      <c r="AN25" s="13"/>
      <c r="AO25" s="13"/>
      <c r="AP25" s="17"/>
    </row>
    <row r="26" spans="1:42" s="24" customFormat="1">
      <c r="A26" s="164"/>
      <c r="B26" s="164"/>
      <c r="C26" s="164"/>
      <c r="D26" s="164"/>
      <c r="E26" s="164"/>
      <c r="F26" s="164"/>
      <c r="G26" s="164"/>
      <c r="H26" s="164"/>
      <c r="I26" s="164"/>
      <c r="J26" s="22" t="s">
        <v>3</v>
      </c>
      <c r="K26" s="164"/>
      <c r="L26" s="164"/>
      <c r="M26" s="164"/>
      <c r="N26" s="164"/>
      <c r="O26" s="164"/>
      <c r="P26" s="164"/>
      <c r="Q26" s="164"/>
      <c r="R26" s="164"/>
      <c r="S26" s="164"/>
      <c r="T26" s="23"/>
      <c r="V26" s="164"/>
      <c r="W26" s="164"/>
      <c r="X26" s="164"/>
      <c r="Y26" s="164"/>
      <c r="Z26" s="164"/>
      <c r="AA26" s="164"/>
      <c r="AB26" s="164"/>
      <c r="AC26" s="164"/>
      <c r="AD26" s="164"/>
      <c r="AE26" s="22" t="s">
        <v>3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22"/>
      <c r="AP26" s="25"/>
    </row>
    <row r="27" spans="1:42" s="28" customFormat="1" ht="12">
      <c r="A27" s="167"/>
      <c r="B27" s="167"/>
      <c r="C27" s="167"/>
      <c r="D27" s="167"/>
      <c r="E27" s="167"/>
      <c r="F27" s="167"/>
      <c r="G27" s="167"/>
      <c r="H27" s="167"/>
      <c r="I27" s="167"/>
      <c r="J27" s="26"/>
      <c r="K27" s="167"/>
      <c r="L27" s="167"/>
      <c r="M27" s="167"/>
      <c r="N27" s="167"/>
      <c r="O27" s="167"/>
      <c r="P27" s="167"/>
      <c r="Q27" s="167"/>
      <c r="R27" s="167"/>
      <c r="S27" s="167"/>
      <c r="T27" s="27"/>
      <c r="V27" s="167"/>
      <c r="W27" s="167"/>
      <c r="X27" s="167"/>
      <c r="Y27" s="167"/>
      <c r="Z27" s="167"/>
      <c r="AA27" s="167"/>
      <c r="AB27" s="167"/>
      <c r="AC27" s="167"/>
      <c r="AD27" s="167"/>
      <c r="AE27" s="26"/>
      <c r="AF27" s="167"/>
      <c r="AG27" s="167"/>
      <c r="AH27" s="167"/>
      <c r="AI27" s="167"/>
      <c r="AJ27" s="167"/>
      <c r="AK27" s="167"/>
      <c r="AL27" s="167"/>
      <c r="AM27" s="167"/>
      <c r="AN27" s="167"/>
      <c r="AO27" s="26"/>
      <c r="AP27" s="29"/>
    </row>
    <row r="28" spans="1:42">
      <c r="A28" s="30"/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  <c r="M28" s="30"/>
      <c r="N28" s="30"/>
      <c r="O28" s="30"/>
      <c r="P28" s="30"/>
      <c r="Q28" s="32"/>
      <c r="R28" s="30"/>
      <c r="S28" s="30"/>
      <c r="V28" s="30"/>
      <c r="W28" s="30"/>
      <c r="X28" s="30"/>
      <c r="Y28" s="30"/>
      <c r="Z28" s="30"/>
      <c r="AA28" s="30"/>
      <c r="AB28" s="30"/>
      <c r="AC28" s="30"/>
      <c r="AD28" s="30"/>
      <c r="AE28" s="31"/>
      <c r="AF28" s="30"/>
      <c r="AG28" s="30"/>
      <c r="AH28" s="30"/>
      <c r="AI28" s="30"/>
      <c r="AJ28" s="30"/>
      <c r="AK28" s="30"/>
      <c r="AL28" s="32"/>
      <c r="AM28" s="30"/>
      <c r="AN28" s="30"/>
      <c r="AP28" s="35"/>
    </row>
    <row r="29" spans="1:42" s="3" customFormat="1" ht="9.75">
      <c r="A29" s="36"/>
      <c r="B29" s="9" t="s">
        <v>4</v>
      </c>
      <c r="C29" s="9"/>
      <c r="D29" s="9" t="s">
        <v>5</v>
      </c>
      <c r="E29" s="9"/>
      <c r="F29" s="9" t="s">
        <v>10</v>
      </c>
      <c r="G29" s="9"/>
      <c r="H29" s="9" t="s">
        <v>11</v>
      </c>
      <c r="I29" s="9"/>
      <c r="J29" s="37"/>
      <c r="K29" s="9"/>
      <c r="L29" s="9" t="s">
        <v>4</v>
      </c>
      <c r="M29" s="9"/>
      <c r="N29" s="9" t="s">
        <v>5</v>
      </c>
      <c r="O29" s="9"/>
      <c r="P29" s="9" t="s">
        <v>12</v>
      </c>
      <c r="Q29" s="38"/>
      <c r="R29" s="9" t="s">
        <v>11</v>
      </c>
      <c r="S29" s="36"/>
      <c r="T29" s="4"/>
      <c r="V29" s="36"/>
      <c r="W29" s="9" t="s">
        <v>4</v>
      </c>
      <c r="X29" s="9"/>
      <c r="Y29" s="9" t="s">
        <v>5</v>
      </c>
      <c r="Z29" s="9"/>
      <c r="AA29" s="9" t="s">
        <v>12</v>
      </c>
      <c r="AB29" s="9"/>
      <c r="AC29" s="9" t="s">
        <v>11</v>
      </c>
      <c r="AD29" s="9"/>
      <c r="AE29" s="37"/>
      <c r="AF29" s="9"/>
      <c r="AG29" s="9" t="s">
        <v>4</v>
      </c>
      <c r="AH29" s="9"/>
      <c r="AI29" s="9" t="s">
        <v>5</v>
      </c>
      <c r="AJ29" s="9"/>
      <c r="AK29" s="9" t="s">
        <v>12</v>
      </c>
      <c r="AL29" s="38"/>
      <c r="AM29" s="9" t="s">
        <v>11</v>
      </c>
      <c r="AN29" s="36"/>
      <c r="AO29" s="5"/>
      <c r="AP29" s="39"/>
    </row>
    <row r="30" spans="1:42" s="3" customFormat="1" ht="9.75">
      <c r="A30" s="36"/>
      <c r="B30" s="40"/>
      <c r="C30" s="9"/>
      <c r="D30" s="40"/>
      <c r="E30" s="9"/>
      <c r="F30" s="40"/>
      <c r="G30" s="9"/>
      <c r="H30" s="40"/>
      <c r="I30" s="9"/>
      <c r="J30" s="37"/>
      <c r="K30" s="9"/>
      <c r="L30" s="40"/>
      <c r="M30" s="9"/>
      <c r="N30" s="40"/>
      <c r="O30" s="9"/>
      <c r="P30" s="40"/>
      <c r="Q30" s="38"/>
      <c r="R30" s="40"/>
      <c r="S30" s="36"/>
      <c r="T30" s="4"/>
      <c r="V30" s="36"/>
      <c r="W30" s="40"/>
      <c r="X30" s="9"/>
      <c r="Y30" s="40"/>
      <c r="Z30" s="9"/>
      <c r="AA30" s="40"/>
      <c r="AB30" s="9"/>
      <c r="AC30" s="40"/>
      <c r="AD30" s="9"/>
      <c r="AE30" s="37"/>
      <c r="AF30" s="9"/>
      <c r="AG30" s="40"/>
      <c r="AH30" s="9"/>
      <c r="AI30" s="40"/>
      <c r="AJ30" s="9"/>
      <c r="AK30" s="40"/>
      <c r="AL30" s="38"/>
      <c r="AM30" s="40"/>
      <c r="AN30" s="36"/>
      <c r="AO30" s="5"/>
      <c r="AP30" s="39"/>
    </row>
    <row r="31" spans="1:42" s="16" customFormat="1" ht="11.25">
      <c r="A31" s="41"/>
      <c r="B31" s="41"/>
      <c r="C31" s="41"/>
      <c r="D31" s="41"/>
      <c r="E31" s="41"/>
      <c r="F31" s="41"/>
      <c r="G31" s="41"/>
      <c r="H31" s="41"/>
      <c r="I31" s="41"/>
      <c r="J31" s="14"/>
      <c r="K31" s="41"/>
      <c r="L31" s="41"/>
      <c r="M31" s="41"/>
      <c r="N31" s="41"/>
      <c r="O31" s="41"/>
      <c r="P31" s="41"/>
      <c r="Q31" s="21"/>
      <c r="R31" s="41"/>
      <c r="S31" s="41"/>
      <c r="T31" s="15"/>
      <c r="V31" s="41"/>
      <c r="W31" s="41"/>
      <c r="X31" s="41"/>
      <c r="Y31" s="41"/>
      <c r="Z31" s="41"/>
      <c r="AA31" s="41"/>
      <c r="AB31" s="41"/>
      <c r="AC31" s="41"/>
      <c r="AD31" s="41"/>
      <c r="AE31" s="14"/>
      <c r="AF31" s="41"/>
      <c r="AG31" s="41"/>
      <c r="AH31" s="41"/>
      <c r="AI31" s="41"/>
      <c r="AJ31" s="41"/>
      <c r="AK31" s="41"/>
      <c r="AL31" s="21"/>
      <c r="AM31" s="41"/>
      <c r="AN31" s="41"/>
      <c r="AO31" s="13"/>
      <c r="AP31" s="17"/>
    </row>
    <row r="32" spans="1:42" s="48" customFormat="1" ht="15.75">
      <c r="B32" s="42"/>
      <c r="C32" s="42"/>
      <c r="D32" s="42" t="s">
        <v>13</v>
      </c>
      <c r="E32" s="42"/>
      <c r="F32" s="42"/>
      <c r="G32" s="42"/>
      <c r="H32" s="168"/>
      <c r="I32" s="168"/>
      <c r="J32" s="44" t="s">
        <v>6</v>
      </c>
      <c r="K32" s="45"/>
      <c r="L32" s="43"/>
      <c r="M32" s="42"/>
      <c r="N32" s="42"/>
      <c r="O32" s="42"/>
      <c r="P32" s="42"/>
      <c r="Q32" s="46"/>
      <c r="R32" s="42"/>
      <c r="S32" s="42"/>
      <c r="T32" s="47"/>
      <c r="W32" s="42"/>
      <c r="X32" s="42"/>
      <c r="Y32" s="42" t="s">
        <v>13</v>
      </c>
      <c r="Z32" s="42"/>
      <c r="AA32" s="42"/>
      <c r="AB32" s="42"/>
      <c r="AC32" s="168"/>
      <c r="AD32" s="168"/>
      <c r="AE32" s="44" t="s">
        <v>6</v>
      </c>
      <c r="AF32" s="45"/>
      <c r="AG32" s="43"/>
      <c r="AH32" s="42"/>
      <c r="AI32" s="42"/>
      <c r="AJ32" s="42"/>
      <c r="AK32" s="42"/>
      <c r="AL32" s="46"/>
      <c r="AM32" s="42"/>
      <c r="AN32" s="42"/>
      <c r="AO32" s="42"/>
      <c r="AP32" s="49"/>
    </row>
    <row r="33" spans="1:42" s="48" customFormat="1" ht="15.75">
      <c r="B33" s="42"/>
      <c r="C33" s="42"/>
      <c r="D33" s="42" t="s">
        <v>14</v>
      </c>
      <c r="E33" s="42"/>
      <c r="F33" s="42"/>
      <c r="G33" s="42"/>
      <c r="H33" s="45"/>
      <c r="I33" s="43"/>
      <c r="J33" s="44" t="s">
        <v>6</v>
      </c>
      <c r="K33" s="45"/>
      <c r="L33" s="43"/>
      <c r="M33" s="42"/>
      <c r="N33" s="42"/>
      <c r="O33" s="42"/>
      <c r="P33" s="42"/>
      <c r="Q33" s="46"/>
      <c r="R33" s="42"/>
      <c r="S33" s="42"/>
      <c r="T33" s="47"/>
      <c r="W33" s="42"/>
      <c r="X33" s="42"/>
      <c r="Y33" s="42" t="s">
        <v>14</v>
      </c>
      <c r="Z33" s="42"/>
      <c r="AA33" s="42"/>
      <c r="AB33" s="42"/>
      <c r="AC33" s="45"/>
      <c r="AD33" s="43"/>
      <c r="AE33" s="44" t="s">
        <v>6</v>
      </c>
      <c r="AF33" s="45"/>
      <c r="AG33" s="43"/>
      <c r="AH33" s="42"/>
      <c r="AI33" s="42"/>
      <c r="AJ33" s="42"/>
      <c r="AK33" s="42"/>
      <c r="AL33" s="46"/>
      <c r="AM33" s="42"/>
      <c r="AN33" s="42"/>
      <c r="AO33" s="42"/>
      <c r="AP33" s="49"/>
    </row>
    <row r="34" spans="1:42" s="48" customFormat="1" ht="15.75">
      <c r="B34" s="42"/>
      <c r="C34" s="42"/>
      <c r="D34" s="42" t="s">
        <v>15</v>
      </c>
      <c r="E34" s="42"/>
      <c r="F34" s="42"/>
      <c r="G34" s="42"/>
      <c r="H34" s="45"/>
      <c r="I34" s="43"/>
      <c r="J34" s="44" t="s">
        <v>6</v>
      </c>
      <c r="K34" s="45"/>
      <c r="L34" s="43"/>
      <c r="M34" s="42"/>
      <c r="N34" s="42"/>
      <c r="O34" s="42"/>
      <c r="P34" s="42"/>
      <c r="Q34" s="46"/>
      <c r="R34" s="42"/>
      <c r="S34" s="42"/>
      <c r="T34" s="47"/>
      <c r="W34" s="42"/>
      <c r="X34" s="42"/>
      <c r="Y34" s="42" t="s">
        <v>15</v>
      </c>
      <c r="Z34" s="42"/>
      <c r="AA34" s="42"/>
      <c r="AB34" s="42"/>
      <c r="AC34" s="45"/>
      <c r="AD34" s="43"/>
      <c r="AE34" s="44" t="s">
        <v>6</v>
      </c>
      <c r="AF34" s="45"/>
      <c r="AG34" s="43"/>
      <c r="AH34" s="42"/>
      <c r="AI34" s="42"/>
      <c r="AJ34" s="42"/>
      <c r="AK34" s="42"/>
      <c r="AL34" s="46"/>
      <c r="AM34" s="42"/>
      <c r="AN34" s="42"/>
      <c r="AO34" s="42"/>
      <c r="AP34" s="49"/>
    </row>
    <row r="35" spans="1:42" s="48" customFormat="1" ht="15.75">
      <c r="B35" s="42"/>
      <c r="C35" s="42"/>
      <c r="D35" s="42" t="s">
        <v>16</v>
      </c>
      <c r="E35" s="42"/>
      <c r="F35" s="42"/>
      <c r="G35" s="42"/>
      <c r="H35" s="45"/>
      <c r="I35" s="43"/>
      <c r="J35" s="44" t="s">
        <v>6</v>
      </c>
      <c r="K35" s="45"/>
      <c r="L35" s="43"/>
      <c r="M35" s="42"/>
      <c r="N35" s="42"/>
      <c r="O35" s="42"/>
      <c r="P35" s="42"/>
      <c r="Q35" s="46"/>
      <c r="R35" s="42"/>
      <c r="S35" s="42"/>
      <c r="T35" s="47"/>
      <c r="W35" s="42"/>
      <c r="X35" s="42"/>
      <c r="Y35" s="42" t="s">
        <v>16</v>
      </c>
      <c r="Z35" s="42"/>
      <c r="AA35" s="42"/>
      <c r="AB35" s="42"/>
      <c r="AC35" s="45"/>
      <c r="AD35" s="43"/>
      <c r="AE35" s="44" t="s">
        <v>6</v>
      </c>
      <c r="AF35" s="45"/>
      <c r="AG35" s="43"/>
      <c r="AH35" s="42"/>
      <c r="AI35" s="42"/>
      <c r="AJ35" s="42"/>
      <c r="AK35" s="42"/>
      <c r="AL35" s="46"/>
      <c r="AM35" s="42"/>
      <c r="AN35" s="42"/>
      <c r="AO35" s="42"/>
      <c r="AP35" s="49"/>
    </row>
    <row r="36" spans="1:42" s="48" customFormat="1" ht="15.75">
      <c r="B36" s="42"/>
      <c r="C36" s="42"/>
      <c r="D36" s="42" t="s">
        <v>17</v>
      </c>
      <c r="E36" s="42"/>
      <c r="F36" s="42"/>
      <c r="G36" s="42"/>
      <c r="H36" s="45"/>
      <c r="I36" s="43"/>
      <c r="J36" s="44" t="s">
        <v>6</v>
      </c>
      <c r="K36" s="45"/>
      <c r="L36" s="43"/>
      <c r="M36" s="42"/>
      <c r="N36" s="42"/>
      <c r="O36" s="42"/>
      <c r="P36" s="42"/>
      <c r="Q36" s="46"/>
      <c r="R36" s="42"/>
      <c r="S36" s="42"/>
      <c r="T36" s="47"/>
      <c r="W36" s="42"/>
      <c r="X36" s="42"/>
      <c r="Y36" s="42" t="s">
        <v>17</v>
      </c>
      <c r="Z36" s="42"/>
      <c r="AA36" s="42"/>
      <c r="AB36" s="42"/>
      <c r="AC36" s="45"/>
      <c r="AD36" s="43"/>
      <c r="AE36" s="44" t="s">
        <v>6</v>
      </c>
      <c r="AF36" s="45"/>
      <c r="AG36" s="43"/>
      <c r="AH36" s="42"/>
      <c r="AI36" s="42"/>
      <c r="AJ36" s="42"/>
      <c r="AK36" s="42"/>
      <c r="AL36" s="46"/>
      <c r="AM36" s="42"/>
      <c r="AN36" s="42"/>
      <c r="AO36" s="42"/>
      <c r="AP36" s="49"/>
    </row>
    <row r="37" spans="1:42" s="48" customFormat="1" ht="15.75">
      <c r="B37" s="42"/>
      <c r="C37" s="42"/>
      <c r="D37" s="42"/>
      <c r="E37" s="42"/>
      <c r="F37" s="42"/>
      <c r="G37" s="42"/>
      <c r="H37" s="42"/>
      <c r="I37" s="44"/>
      <c r="J37" s="44"/>
      <c r="K37" s="42"/>
      <c r="L37" s="44"/>
      <c r="M37" s="42"/>
      <c r="N37" s="42"/>
      <c r="O37" s="42"/>
      <c r="P37" s="42"/>
      <c r="Q37" s="46"/>
      <c r="R37" s="42"/>
      <c r="S37" s="42"/>
      <c r="T37" s="47"/>
      <c r="W37" s="42"/>
      <c r="X37" s="42"/>
      <c r="Y37" s="42"/>
      <c r="Z37" s="42"/>
      <c r="AA37" s="42"/>
      <c r="AB37" s="42"/>
      <c r="AC37" s="42"/>
      <c r="AD37" s="44"/>
      <c r="AE37" s="44"/>
      <c r="AF37" s="42"/>
      <c r="AG37" s="44"/>
      <c r="AH37" s="42"/>
      <c r="AI37" s="42"/>
      <c r="AJ37" s="42"/>
      <c r="AK37" s="42"/>
      <c r="AL37" s="46"/>
      <c r="AM37" s="42"/>
      <c r="AN37" s="42"/>
      <c r="AO37" s="42"/>
      <c r="AP37" s="49"/>
    </row>
    <row r="38" spans="1:42" s="42" customFormat="1" ht="15.75">
      <c r="I38" s="44"/>
      <c r="J38" s="44"/>
      <c r="L38" s="44"/>
      <c r="Q38" s="46"/>
      <c r="T38" s="47"/>
      <c r="AD38" s="44"/>
      <c r="AE38" s="44"/>
      <c r="AG38" s="44"/>
      <c r="AL38" s="46"/>
      <c r="AP38" s="49"/>
    </row>
    <row r="39" spans="1:42" s="55" customFormat="1" ht="15.75" thickBot="1">
      <c r="B39" s="51"/>
      <c r="C39" s="50" t="s">
        <v>18</v>
      </c>
      <c r="D39" s="51"/>
      <c r="E39" s="51"/>
      <c r="F39" s="51"/>
      <c r="G39" s="51"/>
      <c r="H39" s="66"/>
      <c r="I39" s="67"/>
      <c r="J39" s="52" t="s">
        <v>6</v>
      </c>
      <c r="K39" s="66"/>
      <c r="L39" s="67"/>
      <c r="M39" s="51"/>
      <c r="N39" s="51"/>
      <c r="O39" s="51"/>
      <c r="P39" s="51"/>
      <c r="Q39" s="53"/>
      <c r="R39" s="51"/>
      <c r="S39" s="51"/>
      <c r="T39" s="54"/>
      <c r="W39" s="51"/>
      <c r="X39" s="50" t="s">
        <v>18</v>
      </c>
      <c r="Y39" s="51"/>
      <c r="Z39" s="51"/>
      <c r="AA39" s="51"/>
      <c r="AB39" s="51"/>
      <c r="AC39" s="66"/>
      <c r="AD39" s="67"/>
      <c r="AE39" s="52" t="s">
        <v>6</v>
      </c>
      <c r="AF39" s="66"/>
      <c r="AG39" s="67"/>
      <c r="AH39" s="51"/>
      <c r="AI39" s="51"/>
      <c r="AJ39" s="51"/>
      <c r="AK39" s="51"/>
      <c r="AL39" s="53"/>
      <c r="AM39" s="51"/>
      <c r="AN39" s="51"/>
      <c r="AO39" s="51"/>
      <c r="AP39" s="56"/>
    </row>
    <row r="40" spans="1:42" s="1" customFormat="1" ht="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7"/>
      <c r="R40" s="2"/>
      <c r="S40" s="2"/>
      <c r="T40" s="58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7"/>
      <c r="AM40" s="2"/>
      <c r="AN40" s="2"/>
      <c r="AO40" s="2"/>
      <c r="AP40" s="59"/>
    </row>
    <row r="41" spans="1:42">
      <c r="A41" s="34" t="s">
        <v>19</v>
      </c>
      <c r="B41" s="34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0"/>
      <c r="S41" s="34"/>
      <c r="V41" s="34" t="s">
        <v>19</v>
      </c>
      <c r="W41" s="34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1"/>
      <c r="AM41" s="60"/>
      <c r="AN41" s="34"/>
      <c r="AP41" s="35"/>
    </row>
    <row r="42" spans="1:4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0"/>
      <c r="S42" s="60"/>
      <c r="T42" s="62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1"/>
      <c r="AM42" s="60"/>
      <c r="AN42" s="60"/>
      <c r="AP42" s="35"/>
    </row>
    <row r="44" spans="1:42" s="16" customFormat="1" ht="11.25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3"/>
      <c r="T44" s="15"/>
      <c r="V44" s="12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4"/>
      <c r="AM44" s="13"/>
      <c r="AN44" s="13"/>
      <c r="AO44" s="13"/>
      <c r="AP44" s="17"/>
    </row>
    <row r="45" spans="1:42" s="16" customFormat="1" ht="11.25">
      <c r="A45" s="13" t="s">
        <v>9</v>
      </c>
      <c r="B45" s="13"/>
      <c r="C45" s="13"/>
      <c r="D45" s="13"/>
      <c r="E45" s="13"/>
      <c r="F45" s="13"/>
      <c r="G45" s="18"/>
      <c r="H45" s="19"/>
      <c r="I45" s="20"/>
      <c r="J45" s="13"/>
      <c r="K45" s="13"/>
      <c r="L45" s="13"/>
      <c r="M45" s="13"/>
      <c r="N45" s="13"/>
      <c r="O45" s="13"/>
      <c r="P45" s="13"/>
      <c r="Q45" s="170"/>
      <c r="R45" s="170"/>
      <c r="S45" s="170"/>
      <c r="T45" s="171"/>
      <c r="V45" s="13" t="s">
        <v>9</v>
      </c>
      <c r="W45" s="13"/>
      <c r="X45" s="13"/>
      <c r="Y45" s="13"/>
      <c r="Z45" s="13"/>
      <c r="AA45" s="13"/>
      <c r="AB45" s="18"/>
      <c r="AC45" s="19"/>
      <c r="AD45" s="20"/>
      <c r="AE45" s="13"/>
      <c r="AF45" s="13"/>
      <c r="AG45" s="13"/>
      <c r="AH45" s="13"/>
      <c r="AI45" s="13"/>
      <c r="AJ45" s="13"/>
      <c r="AK45" s="13"/>
      <c r="AL45" s="174"/>
      <c r="AM45" s="174"/>
      <c r="AN45" s="174"/>
      <c r="AO45" s="13"/>
      <c r="AP45" s="17"/>
    </row>
    <row r="46" spans="1:42" s="16" customFormat="1" ht="11.25">
      <c r="A46" s="13"/>
      <c r="B46" s="13"/>
      <c r="C46" s="13"/>
      <c r="D46" s="13"/>
      <c r="E46" s="13"/>
      <c r="F46" s="13"/>
      <c r="G46" s="21"/>
      <c r="H46" s="19"/>
      <c r="I46" s="13"/>
      <c r="J46" s="13"/>
      <c r="K46" s="13"/>
      <c r="L46" s="13"/>
      <c r="M46" s="13"/>
      <c r="N46" s="13"/>
      <c r="O46" s="13"/>
      <c r="P46" s="13"/>
      <c r="Q46" s="172"/>
      <c r="R46" s="173"/>
      <c r="S46" s="13"/>
      <c r="T46" s="15"/>
      <c r="V46" s="13"/>
      <c r="W46" s="13"/>
      <c r="X46" s="13"/>
      <c r="Y46" s="13"/>
      <c r="Z46" s="13"/>
      <c r="AA46" s="13"/>
      <c r="AB46" s="21"/>
      <c r="AC46" s="19"/>
      <c r="AD46" s="13"/>
      <c r="AE46" s="13"/>
      <c r="AF46" s="13"/>
      <c r="AG46" s="13"/>
      <c r="AH46" s="13"/>
      <c r="AI46" s="13"/>
      <c r="AJ46" s="13"/>
      <c r="AK46" s="13"/>
      <c r="AL46" s="172"/>
      <c r="AM46" s="173"/>
      <c r="AN46" s="13"/>
      <c r="AO46" s="13"/>
      <c r="AP46" s="17"/>
    </row>
    <row r="47" spans="1:42" s="24" customFormat="1">
      <c r="A47" s="164"/>
      <c r="B47" s="164"/>
      <c r="C47" s="164"/>
      <c r="D47" s="164"/>
      <c r="E47" s="164"/>
      <c r="F47" s="164"/>
      <c r="G47" s="164"/>
      <c r="H47" s="164"/>
      <c r="I47" s="164"/>
      <c r="J47" s="22" t="s">
        <v>3</v>
      </c>
      <c r="K47" s="164"/>
      <c r="L47" s="164"/>
      <c r="M47" s="164"/>
      <c r="N47" s="164"/>
      <c r="O47" s="164"/>
      <c r="P47" s="164"/>
      <c r="Q47" s="164"/>
      <c r="R47" s="164"/>
      <c r="S47" s="164"/>
      <c r="T47" s="23"/>
      <c r="V47" s="164"/>
      <c r="W47" s="164"/>
      <c r="X47" s="164"/>
      <c r="Y47" s="164"/>
      <c r="Z47" s="164"/>
      <c r="AA47" s="164"/>
      <c r="AB47" s="164"/>
      <c r="AC47" s="164"/>
      <c r="AD47" s="164"/>
      <c r="AE47" s="22" t="s">
        <v>3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22"/>
      <c r="AP47" s="25"/>
    </row>
    <row r="48" spans="1:42" s="28" customFormat="1" ht="12">
      <c r="A48" s="167"/>
      <c r="B48" s="167"/>
      <c r="C48" s="167"/>
      <c r="D48" s="167"/>
      <c r="E48" s="167"/>
      <c r="F48" s="167"/>
      <c r="G48" s="167"/>
      <c r="H48" s="167"/>
      <c r="I48" s="167"/>
      <c r="J48" s="26"/>
      <c r="K48" s="167"/>
      <c r="L48" s="167"/>
      <c r="M48" s="167"/>
      <c r="N48" s="167"/>
      <c r="O48" s="167"/>
      <c r="P48" s="167"/>
      <c r="Q48" s="167"/>
      <c r="R48" s="167"/>
      <c r="S48" s="167"/>
      <c r="T48" s="27"/>
      <c r="V48" s="167"/>
      <c r="W48" s="167"/>
      <c r="X48" s="167"/>
      <c r="Y48" s="167"/>
      <c r="Z48" s="167"/>
      <c r="AA48" s="167"/>
      <c r="AB48" s="167"/>
      <c r="AC48" s="167"/>
      <c r="AD48" s="167"/>
      <c r="AE48" s="26"/>
      <c r="AF48" s="167"/>
      <c r="AG48" s="167"/>
      <c r="AH48" s="167"/>
      <c r="AI48" s="167"/>
      <c r="AJ48" s="167"/>
      <c r="AK48" s="167"/>
      <c r="AL48" s="167"/>
      <c r="AM48" s="167"/>
      <c r="AN48" s="167"/>
      <c r="AO48" s="26"/>
      <c r="AP48" s="29"/>
    </row>
    <row r="49" spans="1:42">
      <c r="A49" s="30"/>
      <c r="B49" s="30"/>
      <c r="C49" s="30"/>
      <c r="D49" s="30"/>
      <c r="E49" s="30"/>
      <c r="F49" s="30"/>
      <c r="G49" s="30"/>
      <c r="H49" s="30"/>
      <c r="I49" s="30"/>
      <c r="J49" s="31"/>
      <c r="K49" s="30"/>
      <c r="L49" s="30"/>
      <c r="M49" s="30"/>
      <c r="N49" s="30"/>
      <c r="O49" s="30"/>
      <c r="P49" s="30"/>
      <c r="Q49" s="32"/>
      <c r="R49" s="30"/>
      <c r="S49" s="30"/>
      <c r="V49" s="30"/>
      <c r="W49" s="30"/>
      <c r="X49" s="30"/>
      <c r="Y49" s="30"/>
      <c r="Z49" s="30"/>
      <c r="AA49" s="30"/>
      <c r="AB49" s="30"/>
      <c r="AC49" s="30"/>
      <c r="AD49" s="30"/>
      <c r="AE49" s="31"/>
      <c r="AF49" s="30"/>
      <c r="AG49" s="30"/>
      <c r="AH49" s="30"/>
      <c r="AI49" s="30"/>
      <c r="AJ49" s="30"/>
      <c r="AK49" s="30"/>
      <c r="AL49" s="32"/>
      <c r="AM49" s="30"/>
      <c r="AN49" s="30"/>
      <c r="AP49" s="35"/>
    </row>
    <row r="50" spans="1:42" s="3" customFormat="1" ht="9.75">
      <c r="A50" s="36"/>
      <c r="B50" s="9" t="s">
        <v>4</v>
      </c>
      <c r="C50" s="9"/>
      <c r="D50" s="9" t="s">
        <v>5</v>
      </c>
      <c r="E50" s="9"/>
      <c r="F50" s="9" t="s">
        <v>10</v>
      </c>
      <c r="G50" s="9"/>
      <c r="H50" s="9" t="s">
        <v>11</v>
      </c>
      <c r="I50" s="9"/>
      <c r="J50" s="37"/>
      <c r="K50" s="9"/>
      <c r="L50" s="9" t="s">
        <v>4</v>
      </c>
      <c r="M50" s="9"/>
      <c r="N50" s="9" t="s">
        <v>5</v>
      </c>
      <c r="O50" s="9"/>
      <c r="P50" s="9" t="s">
        <v>12</v>
      </c>
      <c r="Q50" s="38"/>
      <c r="R50" s="9" t="s">
        <v>11</v>
      </c>
      <c r="S50" s="36"/>
      <c r="T50" s="4"/>
      <c r="V50" s="36"/>
      <c r="W50" s="9" t="s">
        <v>4</v>
      </c>
      <c r="X50" s="9"/>
      <c r="Y50" s="9" t="s">
        <v>5</v>
      </c>
      <c r="Z50" s="9"/>
      <c r="AA50" s="9" t="s">
        <v>12</v>
      </c>
      <c r="AB50" s="9"/>
      <c r="AC50" s="9" t="s">
        <v>11</v>
      </c>
      <c r="AD50" s="9"/>
      <c r="AE50" s="37"/>
      <c r="AF50" s="9"/>
      <c r="AG50" s="9" t="s">
        <v>4</v>
      </c>
      <c r="AH50" s="9"/>
      <c r="AI50" s="9" t="s">
        <v>5</v>
      </c>
      <c r="AJ50" s="9"/>
      <c r="AK50" s="9" t="s">
        <v>12</v>
      </c>
      <c r="AL50" s="38"/>
      <c r="AM50" s="9" t="s">
        <v>11</v>
      </c>
      <c r="AN50" s="36"/>
      <c r="AO50" s="5"/>
      <c r="AP50" s="39"/>
    </row>
    <row r="51" spans="1:42" s="3" customFormat="1" ht="9.75">
      <c r="A51" s="36"/>
      <c r="B51" s="40"/>
      <c r="C51" s="9"/>
      <c r="D51" s="40"/>
      <c r="E51" s="9"/>
      <c r="F51" s="40"/>
      <c r="G51" s="9"/>
      <c r="H51" s="40"/>
      <c r="I51" s="9"/>
      <c r="J51" s="37"/>
      <c r="K51" s="9"/>
      <c r="L51" s="40"/>
      <c r="M51" s="9"/>
      <c r="N51" s="40"/>
      <c r="O51" s="9"/>
      <c r="P51" s="40"/>
      <c r="Q51" s="38"/>
      <c r="R51" s="40"/>
      <c r="S51" s="36"/>
      <c r="T51" s="4"/>
      <c r="V51" s="36"/>
      <c r="W51" s="40"/>
      <c r="X51" s="9"/>
      <c r="Y51" s="40"/>
      <c r="Z51" s="9"/>
      <c r="AA51" s="40"/>
      <c r="AB51" s="9"/>
      <c r="AC51" s="40"/>
      <c r="AD51" s="9"/>
      <c r="AE51" s="37"/>
      <c r="AF51" s="9"/>
      <c r="AG51" s="40"/>
      <c r="AH51" s="9"/>
      <c r="AI51" s="40"/>
      <c r="AJ51" s="9"/>
      <c r="AK51" s="40"/>
      <c r="AL51" s="38"/>
      <c r="AM51" s="40"/>
      <c r="AN51" s="36"/>
      <c r="AO51" s="5"/>
      <c r="AP51" s="39"/>
    </row>
    <row r="52" spans="1:42" s="16" customFormat="1" ht="11.25">
      <c r="A52" s="41"/>
      <c r="B52" s="41"/>
      <c r="C52" s="41"/>
      <c r="D52" s="41"/>
      <c r="E52" s="41"/>
      <c r="F52" s="41"/>
      <c r="G52" s="41"/>
      <c r="H52" s="41"/>
      <c r="I52" s="41"/>
      <c r="J52" s="14"/>
      <c r="K52" s="41"/>
      <c r="L52" s="41"/>
      <c r="M52" s="41"/>
      <c r="N52" s="41"/>
      <c r="O52" s="41"/>
      <c r="P52" s="41"/>
      <c r="Q52" s="21"/>
      <c r="R52" s="41"/>
      <c r="S52" s="41"/>
      <c r="T52" s="15"/>
      <c r="V52" s="41"/>
      <c r="W52" s="41"/>
      <c r="X52" s="41"/>
      <c r="Y52" s="41"/>
      <c r="Z52" s="41"/>
      <c r="AA52" s="41"/>
      <c r="AB52" s="41"/>
      <c r="AC52" s="41"/>
      <c r="AD52" s="41"/>
      <c r="AE52" s="14"/>
      <c r="AF52" s="41"/>
      <c r="AG52" s="41"/>
      <c r="AH52" s="41"/>
      <c r="AI52" s="41"/>
      <c r="AJ52" s="41"/>
      <c r="AK52" s="41"/>
      <c r="AL52" s="21"/>
      <c r="AM52" s="41"/>
      <c r="AN52" s="41"/>
      <c r="AO52" s="13"/>
      <c r="AP52" s="17"/>
    </row>
    <row r="53" spans="1:42" s="48" customFormat="1" ht="15.75">
      <c r="B53" s="42"/>
      <c r="C53" s="42"/>
      <c r="D53" s="42" t="s">
        <v>13</v>
      </c>
      <c r="E53" s="42"/>
      <c r="F53" s="42"/>
      <c r="G53" s="42"/>
      <c r="H53" s="168"/>
      <c r="I53" s="168"/>
      <c r="J53" s="44" t="s">
        <v>6</v>
      </c>
      <c r="K53" s="45"/>
      <c r="L53" s="43"/>
      <c r="M53" s="42"/>
      <c r="N53" s="42"/>
      <c r="O53" s="42"/>
      <c r="P53" s="42"/>
      <c r="Q53" s="46"/>
      <c r="R53" s="42"/>
      <c r="S53" s="42"/>
      <c r="T53" s="47"/>
      <c r="W53" s="42"/>
      <c r="X53" s="42"/>
      <c r="Y53" s="42" t="s">
        <v>13</v>
      </c>
      <c r="Z53" s="42"/>
      <c r="AA53" s="42"/>
      <c r="AB53" s="42"/>
      <c r="AC53" s="168"/>
      <c r="AD53" s="168"/>
      <c r="AE53" s="44" t="s">
        <v>6</v>
      </c>
      <c r="AF53" s="45"/>
      <c r="AG53" s="43"/>
      <c r="AH53" s="42"/>
      <c r="AI53" s="42"/>
      <c r="AJ53" s="42"/>
      <c r="AK53" s="42"/>
      <c r="AL53" s="46"/>
      <c r="AM53" s="42"/>
      <c r="AN53" s="42"/>
      <c r="AO53" s="42"/>
      <c r="AP53" s="49"/>
    </row>
    <row r="54" spans="1:42" s="48" customFormat="1" ht="15.75">
      <c r="B54" s="42"/>
      <c r="C54" s="42"/>
      <c r="D54" s="42" t="s">
        <v>14</v>
      </c>
      <c r="E54" s="42"/>
      <c r="F54" s="42"/>
      <c r="G54" s="42"/>
      <c r="H54" s="45"/>
      <c r="I54" s="43"/>
      <c r="J54" s="44" t="s">
        <v>6</v>
      </c>
      <c r="K54" s="45"/>
      <c r="L54" s="43"/>
      <c r="M54" s="42"/>
      <c r="N54" s="42"/>
      <c r="O54" s="42"/>
      <c r="P54" s="42"/>
      <c r="Q54" s="46"/>
      <c r="R54" s="42"/>
      <c r="S54" s="42"/>
      <c r="T54" s="47"/>
      <c r="W54" s="42"/>
      <c r="X54" s="42"/>
      <c r="Y54" s="42" t="s">
        <v>14</v>
      </c>
      <c r="Z54" s="42"/>
      <c r="AA54" s="42"/>
      <c r="AB54" s="42"/>
      <c r="AC54" s="45"/>
      <c r="AD54" s="43"/>
      <c r="AE54" s="44" t="s">
        <v>6</v>
      </c>
      <c r="AF54" s="45"/>
      <c r="AG54" s="43"/>
      <c r="AH54" s="42"/>
      <c r="AI54" s="42"/>
      <c r="AJ54" s="42"/>
      <c r="AK54" s="42"/>
      <c r="AL54" s="46"/>
      <c r="AM54" s="42"/>
      <c r="AN54" s="42"/>
      <c r="AO54" s="42"/>
      <c r="AP54" s="49"/>
    </row>
    <row r="55" spans="1:42" s="48" customFormat="1" ht="15.75">
      <c r="B55" s="42"/>
      <c r="C55" s="42"/>
      <c r="D55" s="42" t="s">
        <v>15</v>
      </c>
      <c r="E55" s="42"/>
      <c r="F55" s="42"/>
      <c r="G55" s="42"/>
      <c r="H55" s="45"/>
      <c r="I55" s="43"/>
      <c r="J55" s="44" t="s">
        <v>6</v>
      </c>
      <c r="K55" s="45"/>
      <c r="L55" s="43"/>
      <c r="M55" s="42"/>
      <c r="N55" s="42"/>
      <c r="O55" s="42"/>
      <c r="P55" s="42"/>
      <c r="Q55" s="46"/>
      <c r="R55" s="42"/>
      <c r="S55" s="42"/>
      <c r="T55" s="47"/>
      <c r="W55" s="42"/>
      <c r="X55" s="42"/>
      <c r="Y55" s="42" t="s">
        <v>15</v>
      </c>
      <c r="Z55" s="42"/>
      <c r="AA55" s="42"/>
      <c r="AB55" s="42"/>
      <c r="AC55" s="45"/>
      <c r="AD55" s="43"/>
      <c r="AE55" s="44" t="s">
        <v>6</v>
      </c>
      <c r="AF55" s="45"/>
      <c r="AG55" s="43"/>
      <c r="AH55" s="42"/>
      <c r="AI55" s="42"/>
      <c r="AJ55" s="42"/>
      <c r="AK55" s="42"/>
      <c r="AL55" s="46"/>
      <c r="AM55" s="42"/>
      <c r="AN55" s="42"/>
      <c r="AO55" s="42"/>
      <c r="AP55" s="49"/>
    </row>
    <row r="56" spans="1:42" s="48" customFormat="1" ht="15.75">
      <c r="B56" s="42"/>
      <c r="C56" s="42"/>
      <c r="D56" s="42" t="s">
        <v>16</v>
      </c>
      <c r="E56" s="42"/>
      <c r="F56" s="42"/>
      <c r="G56" s="42"/>
      <c r="H56" s="45"/>
      <c r="I56" s="43"/>
      <c r="J56" s="44" t="s">
        <v>6</v>
      </c>
      <c r="K56" s="45"/>
      <c r="L56" s="43"/>
      <c r="M56" s="42"/>
      <c r="N56" s="42"/>
      <c r="O56" s="42"/>
      <c r="P56" s="42"/>
      <c r="Q56" s="46"/>
      <c r="R56" s="42"/>
      <c r="S56" s="42"/>
      <c r="T56" s="47"/>
      <c r="W56" s="42"/>
      <c r="X56" s="42"/>
      <c r="Y56" s="42" t="s">
        <v>16</v>
      </c>
      <c r="Z56" s="42"/>
      <c r="AA56" s="42"/>
      <c r="AB56" s="42"/>
      <c r="AC56" s="45"/>
      <c r="AD56" s="43"/>
      <c r="AE56" s="44" t="s">
        <v>6</v>
      </c>
      <c r="AF56" s="45"/>
      <c r="AG56" s="43"/>
      <c r="AH56" s="42"/>
      <c r="AI56" s="42"/>
      <c r="AJ56" s="42"/>
      <c r="AK56" s="42"/>
      <c r="AL56" s="46"/>
      <c r="AM56" s="42"/>
      <c r="AN56" s="42"/>
      <c r="AO56" s="42"/>
      <c r="AP56" s="49"/>
    </row>
    <row r="57" spans="1:42" s="48" customFormat="1" ht="15.75">
      <c r="B57" s="42"/>
      <c r="C57" s="42"/>
      <c r="D57" s="42" t="s">
        <v>17</v>
      </c>
      <c r="E57" s="42"/>
      <c r="F57" s="42"/>
      <c r="G57" s="42"/>
      <c r="H57" s="45"/>
      <c r="I57" s="43"/>
      <c r="J57" s="44" t="s">
        <v>6</v>
      </c>
      <c r="K57" s="45"/>
      <c r="L57" s="43"/>
      <c r="M57" s="42"/>
      <c r="N57" s="42"/>
      <c r="O57" s="42"/>
      <c r="P57" s="42"/>
      <c r="Q57" s="46"/>
      <c r="R57" s="42"/>
      <c r="S57" s="42"/>
      <c r="T57" s="47"/>
      <c r="W57" s="42"/>
      <c r="X57" s="42"/>
      <c r="Y57" s="42" t="s">
        <v>17</v>
      </c>
      <c r="Z57" s="42"/>
      <c r="AA57" s="42"/>
      <c r="AB57" s="42"/>
      <c r="AC57" s="45"/>
      <c r="AD57" s="43"/>
      <c r="AE57" s="44" t="s">
        <v>6</v>
      </c>
      <c r="AF57" s="45"/>
      <c r="AG57" s="43"/>
      <c r="AH57" s="42"/>
      <c r="AI57" s="42"/>
      <c r="AJ57" s="42"/>
      <c r="AK57" s="42"/>
      <c r="AL57" s="46"/>
      <c r="AM57" s="42"/>
      <c r="AN57" s="42"/>
      <c r="AO57" s="42"/>
      <c r="AP57" s="49"/>
    </row>
    <row r="58" spans="1:42" s="48" customFormat="1" ht="15.75">
      <c r="B58" s="42"/>
      <c r="C58" s="42"/>
      <c r="D58" s="42"/>
      <c r="E58" s="42"/>
      <c r="F58" s="42"/>
      <c r="G58" s="42"/>
      <c r="H58" s="42"/>
      <c r="I58" s="44"/>
      <c r="J58" s="44"/>
      <c r="K58" s="42"/>
      <c r="L58" s="44"/>
      <c r="M58" s="42"/>
      <c r="N58" s="42"/>
      <c r="O58" s="42"/>
      <c r="P58" s="42"/>
      <c r="Q58" s="46"/>
      <c r="R58" s="42"/>
      <c r="S58" s="42"/>
      <c r="T58" s="47"/>
      <c r="W58" s="42"/>
      <c r="X58" s="42"/>
      <c r="Y58" s="42"/>
      <c r="Z58" s="42"/>
      <c r="AA58" s="42"/>
      <c r="AB58" s="42"/>
      <c r="AC58" s="42"/>
      <c r="AD58" s="44"/>
      <c r="AE58" s="44"/>
      <c r="AF58" s="42"/>
      <c r="AG58" s="44"/>
      <c r="AH58" s="42"/>
      <c r="AI58" s="42"/>
      <c r="AJ58" s="42"/>
      <c r="AK58" s="42"/>
      <c r="AL58" s="46"/>
      <c r="AM58" s="42"/>
      <c r="AN58" s="42"/>
      <c r="AO58" s="42"/>
      <c r="AP58" s="49"/>
    </row>
    <row r="59" spans="1:42" s="42" customFormat="1" ht="15.75">
      <c r="I59" s="44"/>
      <c r="J59" s="44"/>
      <c r="L59" s="44"/>
      <c r="Q59" s="46"/>
      <c r="T59" s="47"/>
      <c r="AD59" s="44"/>
      <c r="AE59" s="44"/>
      <c r="AG59" s="44"/>
      <c r="AL59" s="46"/>
      <c r="AP59" s="49"/>
    </row>
    <row r="60" spans="1:42" s="55" customFormat="1" ht="15.75" thickBot="1">
      <c r="B60" s="51"/>
      <c r="C60" s="50" t="s">
        <v>18</v>
      </c>
      <c r="D60" s="51"/>
      <c r="E60" s="51"/>
      <c r="F60" s="51"/>
      <c r="G60" s="51"/>
      <c r="H60" s="66"/>
      <c r="I60" s="67"/>
      <c r="J60" s="52" t="s">
        <v>6</v>
      </c>
      <c r="K60" s="66"/>
      <c r="L60" s="67"/>
      <c r="M60" s="51"/>
      <c r="N60" s="51"/>
      <c r="O60" s="51"/>
      <c r="P60" s="51"/>
      <c r="Q60" s="53"/>
      <c r="R60" s="51"/>
      <c r="S60" s="51"/>
      <c r="T60" s="54"/>
      <c r="W60" s="51"/>
      <c r="X60" s="50" t="s">
        <v>18</v>
      </c>
      <c r="Y60" s="51"/>
      <c r="Z60" s="51"/>
      <c r="AA60" s="51"/>
      <c r="AB60" s="51"/>
      <c r="AC60" s="66"/>
      <c r="AD60" s="67"/>
      <c r="AE60" s="52" t="s">
        <v>6</v>
      </c>
      <c r="AF60" s="66"/>
      <c r="AG60" s="67"/>
      <c r="AH60" s="51"/>
      <c r="AI60" s="51"/>
      <c r="AJ60" s="51"/>
      <c r="AK60" s="51"/>
      <c r="AL60" s="53"/>
      <c r="AM60" s="51"/>
      <c r="AN60" s="51"/>
      <c r="AO60" s="51"/>
      <c r="AP60" s="56"/>
    </row>
    <row r="61" spans="1:42" s="1" customFormat="1" ht="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7"/>
      <c r="R61" s="2"/>
      <c r="S61" s="2"/>
      <c r="T61" s="58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7"/>
      <c r="AM61" s="2"/>
      <c r="AN61" s="2"/>
      <c r="AO61" s="2"/>
      <c r="AP61" s="59"/>
    </row>
    <row r="62" spans="1:42">
      <c r="A62" s="34" t="s">
        <v>19</v>
      </c>
      <c r="B62" s="34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1"/>
      <c r="R62" s="60"/>
      <c r="S62" s="34"/>
      <c r="V62" s="34" t="s">
        <v>19</v>
      </c>
      <c r="W62" s="34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1"/>
      <c r="AM62" s="60"/>
      <c r="AN62" s="34"/>
      <c r="AP62" s="35"/>
    </row>
    <row r="63" spans="1:4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1"/>
      <c r="R63" s="34"/>
      <c r="S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1"/>
      <c r="AM63" s="34"/>
      <c r="AN63" s="34"/>
      <c r="AP63" s="35"/>
    </row>
    <row r="64" spans="1:42" s="34" customFormat="1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4"/>
      <c r="R64" s="13"/>
      <c r="S64" s="13"/>
      <c r="T64" s="15"/>
      <c r="U64" s="16"/>
      <c r="V64" s="12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4"/>
      <c r="AM64" s="13"/>
      <c r="AN64" s="13"/>
      <c r="AP64" s="65"/>
    </row>
    <row r="65" spans="1:42" s="34" customFormat="1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3"/>
      <c r="S65" s="13"/>
      <c r="T65" s="15"/>
      <c r="U65" s="16"/>
      <c r="V65" s="12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4"/>
      <c r="AM65" s="13"/>
      <c r="AN65" s="13"/>
      <c r="AP65" s="65"/>
    </row>
    <row r="66" spans="1:42">
      <c r="A66" s="13" t="s">
        <v>9</v>
      </c>
      <c r="B66" s="13"/>
      <c r="C66" s="13"/>
      <c r="D66" s="13"/>
      <c r="E66" s="13"/>
      <c r="F66" s="13"/>
      <c r="G66" s="18"/>
      <c r="H66" s="19"/>
      <c r="I66" s="20"/>
      <c r="J66" s="13"/>
      <c r="K66" s="13"/>
      <c r="L66" s="13"/>
      <c r="M66" s="13"/>
      <c r="N66" s="13"/>
      <c r="O66" s="13"/>
      <c r="P66" s="13"/>
      <c r="Q66" s="170"/>
      <c r="R66" s="170"/>
      <c r="S66" s="170"/>
      <c r="T66" s="171"/>
      <c r="U66" s="16"/>
      <c r="V66" s="13" t="s">
        <v>9</v>
      </c>
      <c r="W66" s="13"/>
      <c r="X66" s="13"/>
      <c r="Y66" s="13"/>
      <c r="Z66" s="13"/>
      <c r="AA66" s="13"/>
      <c r="AB66" s="18"/>
      <c r="AC66" s="19"/>
      <c r="AD66" s="20"/>
      <c r="AE66" s="13"/>
      <c r="AF66" s="13"/>
      <c r="AG66" s="13"/>
      <c r="AH66" s="13"/>
      <c r="AI66" s="13"/>
      <c r="AJ66" s="13"/>
      <c r="AK66" s="13"/>
      <c r="AL66" s="174"/>
      <c r="AM66" s="174"/>
      <c r="AN66" s="174"/>
    </row>
    <row r="67" spans="1:42">
      <c r="A67" s="13"/>
      <c r="B67" s="13"/>
      <c r="C67" s="13"/>
      <c r="D67" s="13"/>
      <c r="E67" s="13"/>
      <c r="F67" s="13"/>
      <c r="G67" s="21"/>
      <c r="H67" s="19"/>
      <c r="I67" s="13"/>
      <c r="J67" s="13"/>
      <c r="K67" s="13"/>
      <c r="L67" s="13"/>
      <c r="M67" s="13"/>
      <c r="N67" s="13"/>
      <c r="O67" s="13"/>
      <c r="P67" s="13"/>
      <c r="Q67" s="172"/>
      <c r="R67" s="173"/>
      <c r="S67" s="13"/>
      <c r="T67" s="15"/>
      <c r="U67" s="16"/>
      <c r="V67" s="13"/>
      <c r="W67" s="13"/>
      <c r="X67" s="13"/>
      <c r="Y67" s="13"/>
      <c r="Z67" s="13"/>
      <c r="AA67" s="13"/>
      <c r="AB67" s="21"/>
      <c r="AC67" s="19"/>
      <c r="AD67" s="13"/>
      <c r="AE67" s="13"/>
      <c r="AF67" s="13"/>
      <c r="AG67" s="13"/>
      <c r="AH67" s="13"/>
      <c r="AI67" s="13"/>
      <c r="AJ67" s="13"/>
      <c r="AK67" s="13"/>
      <c r="AL67" s="172"/>
      <c r="AM67" s="173"/>
      <c r="AN67" s="13"/>
    </row>
    <row r="68" spans="1:42">
      <c r="A68" s="164"/>
      <c r="B68" s="164"/>
      <c r="C68" s="164"/>
      <c r="D68" s="164"/>
      <c r="E68" s="164"/>
      <c r="F68" s="164"/>
      <c r="G68" s="164"/>
      <c r="H68" s="164"/>
      <c r="I68" s="164"/>
      <c r="J68" s="22" t="s">
        <v>3</v>
      </c>
      <c r="K68" s="164"/>
      <c r="L68" s="164"/>
      <c r="M68" s="164"/>
      <c r="N68" s="164"/>
      <c r="O68" s="164"/>
      <c r="P68" s="164"/>
      <c r="Q68" s="164"/>
      <c r="R68" s="164"/>
      <c r="S68" s="164"/>
      <c r="T68" s="23"/>
      <c r="U68" s="24"/>
      <c r="V68" s="164"/>
      <c r="W68" s="164"/>
      <c r="X68" s="164"/>
      <c r="Y68" s="164"/>
      <c r="Z68" s="164"/>
      <c r="AA68" s="164"/>
      <c r="AB68" s="164"/>
      <c r="AC68" s="164"/>
      <c r="AD68" s="164"/>
      <c r="AE68" s="22" t="s">
        <v>3</v>
      </c>
      <c r="AF68" s="164"/>
      <c r="AG68" s="164"/>
      <c r="AH68" s="164"/>
      <c r="AI68" s="164"/>
      <c r="AJ68" s="164"/>
      <c r="AK68" s="164"/>
      <c r="AL68" s="164"/>
      <c r="AM68" s="164"/>
      <c r="AN68" s="164"/>
    </row>
    <row r="69" spans="1:42">
      <c r="A69" s="167"/>
      <c r="B69" s="167"/>
      <c r="C69" s="167"/>
      <c r="D69" s="167"/>
      <c r="E69" s="167"/>
      <c r="F69" s="167"/>
      <c r="G69" s="167"/>
      <c r="H69" s="167"/>
      <c r="I69" s="167"/>
      <c r="J69" s="26"/>
      <c r="K69" s="167"/>
      <c r="L69" s="167"/>
      <c r="M69" s="167"/>
      <c r="N69" s="167"/>
      <c r="O69" s="167"/>
      <c r="P69" s="167"/>
      <c r="Q69" s="167"/>
      <c r="R69" s="167"/>
      <c r="S69" s="167"/>
      <c r="T69" s="27"/>
      <c r="U69" s="28"/>
      <c r="V69" s="167"/>
      <c r="W69" s="167"/>
      <c r="X69" s="167"/>
      <c r="Y69" s="167"/>
      <c r="Z69" s="167"/>
      <c r="AA69" s="167"/>
      <c r="AB69" s="167"/>
      <c r="AC69" s="167"/>
      <c r="AD69" s="167"/>
      <c r="AE69" s="26"/>
      <c r="AF69" s="167"/>
      <c r="AG69" s="167"/>
      <c r="AH69" s="167"/>
      <c r="AI69" s="167"/>
      <c r="AJ69" s="167"/>
      <c r="AK69" s="167"/>
      <c r="AL69" s="167"/>
      <c r="AM69" s="167"/>
      <c r="AN69" s="167"/>
    </row>
    <row r="70" spans="1:42">
      <c r="A70" s="30"/>
      <c r="B70" s="30"/>
      <c r="C70" s="30"/>
      <c r="D70" s="30"/>
      <c r="E70" s="30"/>
      <c r="F70" s="30"/>
      <c r="G70" s="30"/>
      <c r="H70" s="30"/>
      <c r="I70" s="30"/>
      <c r="J70" s="31"/>
      <c r="K70" s="30"/>
      <c r="L70" s="30"/>
      <c r="M70" s="30"/>
      <c r="N70" s="30"/>
      <c r="O70" s="30"/>
      <c r="P70" s="30"/>
      <c r="Q70" s="32"/>
      <c r="R70" s="30"/>
      <c r="S70" s="30"/>
      <c r="V70" s="30"/>
      <c r="W70" s="30"/>
      <c r="X70" s="30"/>
      <c r="Y70" s="30"/>
      <c r="Z70" s="30"/>
      <c r="AA70" s="30"/>
      <c r="AB70" s="30"/>
      <c r="AC70" s="30"/>
      <c r="AD70" s="30"/>
      <c r="AE70" s="31"/>
      <c r="AF70" s="30"/>
      <c r="AG70" s="30"/>
      <c r="AH70" s="30"/>
      <c r="AI70" s="30"/>
      <c r="AJ70" s="30"/>
      <c r="AK70" s="30"/>
      <c r="AL70" s="32"/>
      <c r="AM70" s="30"/>
      <c r="AN70" s="30"/>
    </row>
    <row r="71" spans="1:42">
      <c r="A71" s="36"/>
      <c r="B71" s="9" t="s">
        <v>4</v>
      </c>
      <c r="C71" s="9"/>
      <c r="D71" s="9" t="s">
        <v>5</v>
      </c>
      <c r="E71" s="9"/>
      <c r="F71" s="9" t="s">
        <v>10</v>
      </c>
      <c r="G71" s="9"/>
      <c r="H71" s="9" t="s">
        <v>11</v>
      </c>
      <c r="I71" s="9"/>
      <c r="J71" s="37"/>
      <c r="K71" s="9"/>
      <c r="L71" s="9" t="s">
        <v>4</v>
      </c>
      <c r="M71" s="9"/>
      <c r="N71" s="9" t="s">
        <v>5</v>
      </c>
      <c r="O71" s="9"/>
      <c r="P71" s="9" t="s">
        <v>12</v>
      </c>
      <c r="Q71" s="38"/>
      <c r="R71" s="9" t="s">
        <v>11</v>
      </c>
      <c r="S71" s="36"/>
      <c r="T71" s="4"/>
      <c r="U71" s="3"/>
      <c r="V71" s="36"/>
      <c r="W71" s="9" t="s">
        <v>4</v>
      </c>
      <c r="X71" s="9"/>
      <c r="Y71" s="9" t="s">
        <v>5</v>
      </c>
      <c r="Z71" s="9"/>
      <c r="AA71" s="9" t="s">
        <v>12</v>
      </c>
      <c r="AB71" s="9"/>
      <c r="AC71" s="9" t="s">
        <v>11</v>
      </c>
      <c r="AD71" s="9"/>
      <c r="AE71" s="37"/>
      <c r="AF71" s="9"/>
      <c r="AG71" s="9" t="s">
        <v>4</v>
      </c>
      <c r="AH71" s="9"/>
      <c r="AI71" s="9" t="s">
        <v>5</v>
      </c>
      <c r="AJ71" s="9"/>
      <c r="AK71" s="9" t="s">
        <v>12</v>
      </c>
      <c r="AL71" s="38"/>
      <c r="AM71" s="9" t="s">
        <v>11</v>
      </c>
      <c r="AN71" s="36"/>
    </row>
    <row r="72" spans="1:42">
      <c r="A72" s="36"/>
      <c r="B72" s="40"/>
      <c r="C72" s="9"/>
      <c r="D72" s="40"/>
      <c r="E72" s="9"/>
      <c r="F72" s="40"/>
      <c r="G72" s="9"/>
      <c r="H72" s="40"/>
      <c r="I72" s="9"/>
      <c r="J72" s="37"/>
      <c r="K72" s="9"/>
      <c r="L72" s="40"/>
      <c r="M72" s="9"/>
      <c r="N72" s="40"/>
      <c r="O72" s="9"/>
      <c r="P72" s="40"/>
      <c r="Q72" s="38"/>
      <c r="R72" s="40"/>
      <c r="S72" s="36"/>
      <c r="T72" s="4"/>
      <c r="U72" s="3"/>
      <c r="V72" s="36"/>
      <c r="W72" s="40"/>
      <c r="X72" s="9"/>
      <c r="Y72" s="40"/>
      <c r="Z72" s="9"/>
      <c r="AA72" s="40"/>
      <c r="AB72" s="9"/>
      <c r="AC72" s="40"/>
      <c r="AD72" s="9"/>
      <c r="AE72" s="37"/>
      <c r="AF72" s="9"/>
      <c r="AG72" s="40"/>
      <c r="AH72" s="9"/>
      <c r="AI72" s="40"/>
      <c r="AJ72" s="9"/>
      <c r="AK72" s="40"/>
      <c r="AL72" s="38"/>
      <c r="AM72" s="40"/>
      <c r="AN72" s="36"/>
    </row>
    <row r="73" spans="1:42">
      <c r="A73" s="41"/>
      <c r="B73" s="41"/>
      <c r="C73" s="41"/>
      <c r="D73" s="41"/>
      <c r="E73" s="41"/>
      <c r="F73" s="41"/>
      <c r="G73" s="41"/>
      <c r="H73" s="41"/>
      <c r="I73" s="41"/>
      <c r="J73" s="14"/>
      <c r="K73" s="41"/>
      <c r="L73" s="41"/>
      <c r="M73" s="41"/>
      <c r="N73" s="41"/>
      <c r="O73" s="41"/>
      <c r="P73" s="41"/>
      <c r="Q73" s="21"/>
      <c r="R73" s="41"/>
      <c r="S73" s="41"/>
      <c r="T73" s="15"/>
      <c r="U73" s="16"/>
      <c r="V73" s="41"/>
      <c r="W73" s="41"/>
      <c r="X73" s="41"/>
      <c r="Y73" s="41"/>
      <c r="Z73" s="41"/>
      <c r="AA73" s="41"/>
      <c r="AB73" s="41"/>
      <c r="AC73" s="41"/>
      <c r="AD73" s="41"/>
      <c r="AE73" s="14"/>
      <c r="AF73" s="41"/>
      <c r="AG73" s="41"/>
      <c r="AH73" s="41"/>
      <c r="AI73" s="41"/>
      <c r="AJ73" s="41"/>
      <c r="AK73" s="41"/>
      <c r="AL73" s="21"/>
      <c r="AM73" s="41"/>
      <c r="AN73" s="41"/>
    </row>
    <row r="74" spans="1:42" ht="15">
      <c r="A74" s="48"/>
      <c r="B74" s="42"/>
      <c r="C74" s="42"/>
      <c r="D74" s="42" t="s">
        <v>13</v>
      </c>
      <c r="E74" s="42"/>
      <c r="F74" s="42"/>
      <c r="G74" s="42"/>
      <c r="H74" s="168"/>
      <c r="I74" s="168"/>
      <c r="J74" s="44" t="s">
        <v>6</v>
      </c>
      <c r="K74" s="45"/>
      <c r="L74" s="43"/>
      <c r="M74" s="42"/>
      <c r="N74" s="42"/>
      <c r="O74" s="42"/>
      <c r="P74" s="42"/>
      <c r="Q74" s="46"/>
      <c r="R74" s="42"/>
      <c r="S74" s="42"/>
      <c r="T74" s="47"/>
      <c r="U74" s="48"/>
      <c r="V74" s="48"/>
      <c r="W74" s="42"/>
      <c r="X74" s="42"/>
      <c r="Y74" s="42" t="s">
        <v>13</v>
      </c>
      <c r="Z74" s="42"/>
      <c r="AA74" s="42"/>
      <c r="AB74" s="42"/>
      <c r="AC74" s="168"/>
      <c r="AD74" s="168"/>
      <c r="AE74" s="44" t="s">
        <v>6</v>
      </c>
      <c r="AF74" s="45"/>
      <c r="AG74" s="43"/>
      <c r="AH74" s="42"/>
      <c r="AI74" s="42"/>
      <c r="AJ74" s="42"/>
      <c r="AK74" s="42"/>
      <c r="AL74" s="46"/>
      <c r="AM74" s="42"/>
      <c r="AN74" s="42"/>
    </row>
    <row r="75" spans="1:42" ht="15">
      <c r="A75" s="48"/>
      <c r="B75" s="42"/>
      <c r="C75" s="42"/>
      <c r="D75" s="42" t="s">
        <v>14</v>
      </c>
      <c r="E75" s="42"/>
      <c r="F75" s="42"/>
      <c r="G75" s="42"/>
      <c r="H75" s="45"/>
      <c r="I75" s="43"/>
      <c r="J75" s="44" t="s">
        <v>6</v>
      </c>
      <c r="K75" s="45"/>
      <c r="L75" s="43"/>
      <c r="M75" s="42"/>
      <c r="N75" s="42"/>
      <c r="O75" s="42"/>
      <c r="P75" s="42"/>
      <c r="Q75" s="46"/>
      <c r="R75" s="42"/>
      <c r="S75" s="42"/>
      <c r="T75" s="47"/>
      <c r="U75" s="48"/>
      <c r="V75" s="48"/>
      <c r="W75" s="42"/>
      <c r="X75" s="42"/>
      <c r="Y75" s="42" t="s">
        <v>14</v>
      </c>
      <c r="Z75" s="42"/>
      <c r="AA75" s="42"/>
      <c r="AB75" s="42"/>
      <c r="AC75" s="45"/>
      <c r="AD75" s="43"/>
      <c r="AE75" s="44" t="s">
        <v>6</v>
      </c>
      <c r="AF75" s="45"/>
      <c r="AG75" s="43"/>
      <c r="AH75" s="42"/>
      <c r="AI75" s="42"/>
      <c r="AJ75" s="42"/>
      <c r="AK75" s="42"/>
      <c r="AL75" s="46"/>
      <c r="AM75" s="42"/>
      <c r="AN75" s="42"/>
    </row>
    <row r="76" spans="1:42" ht="15">
      <c r="A76" s="48"/>
      <c r="B76" s="42"/>
      <c r="C76" s="42"/>
      <c r="D76" s="42" t="s">
        <v>15</v>
      </c>
      <c r="E76" s="42"/>
      <c r="F76" s="42"/>
      <c r="G76" s="42"/>
      <c r="H76" s="45"/>
      <c r="I76" s="43"/>
      <c r="J76" s="44" t="s">
        <v>6</v>
      </c>
      <c r="K76" s="45"/>
      <c r="L76" s="43"/>
      <c r="M76" s="42"/>
      <c r="N76" s="42"/>
      <c r="O76" s="42"/>
      <c r="P76" s="42"/>
      <c r="Q76" s="46"/>
      <c r="R76" s="42"/>
      <c r="S76" s="42"/>
      <c r="T76" s="47"/>
      <c r="U76" s="48"/>
      <c r="V76" s="48"/>
      <c r="W76" s="42"/>
      <c r="X76" s="42"/>
      <c r="Y76" s="42" t="s">
        <v>15</v>
      </c>
      <c r="Z76" s="42"/>
      <c r="AA76" s="42"/>
      <c r="AB76" s="42"/>
      <c r="AC76" s="45"/>
      <c r="AD76" s="43"/>
      <c r="AE76" s="44" t="s">
        <v>6</v>
      </c>
      <c r="AF76" s="45"/>
      <c r="AG76" s="43"/>
      <c r="AH76" s="42"/>
      <c r="AI76" s="42"/>
      <c r="AJ76" s="42"/>
      <c r="AK76" s="42"/>
      <c r="AL76" s="46"/>
      <c r="AM76" s="42"/>
      <c r="AN76" s="42"/>
    </row>
    <row r="77" spans="1:42" ht="15">
      <c r="A77" s="48"/>
      <c r="B77" s="42"/>
      <c r="C77" s="42"/>
      <c r="D77" s="42" t="s">
        <v>16</v>
      </c>
      <c r="E77" s="42"/>
      <c r="F77" s="42"/>
      <c r="G77" s="42"/>
      <c r="H77" s="45"/>
      <c r="I77" s="43"/>
      <c r="J77" s="44" t="s">
        <v>6</v>
      </c>
      <c r="K77" s="45"/>
      <c r="L77" s="43"/>
      <c r="M77" s="42"/>
      <c r="N77" s="42"/>
      <c r="O77" s="42"/>
      <c r="P77" s="42"/>
      <c r="Q77" s="46"/>
      <c r="R77" s="42"/>
      <c r="S77" s="42"/>
      <c r="T77" s="47"/>
      <c r="U77" s="48"/>
      <c r="V77" s="48"/>
      <c r="W77" s="42"/>
      <c r="X77" s="42"/>
      <c r="Y77" s="42" t="s">
        <v>16</v>
      </c>
      <c r="Z77" s="42"/>
      <c r="AA77" s="42"/>
      <c r="AB77" s="42"/>
      <c r="AC77" s="45"/>
      <c r="AD77" s="43"/>
      <c r="AE77" s="44" t="s">
        <v>6</v>
      </c>
      <c r="AF77" s="45"/>
      <c r="AG77" s="43"/>
      <c r="AH77" s="42"/>
      <c r="AI77" s="42"/>
      <c r="AJ77" s="42"/>
      <c r="AK77" s="42"/>
      <c r="AL77" s="46"/>
      <c r="AM77" s="42"/>
      <c r="AN77" s="42"/>
    </row>
    <row r="78" spans="1:42" ht="15">
      <c r="A78" s="48"/>
      <c r="B78" s="42"/>
      <c r="C78" s="42"/>
      <c r="D78" s="42" t="s">
        <v>17</v>
      </c>
      <c r="E78" s="42"/>
      <c r="F78" s="42"/>
      <c r="G78" s="42"/>
      <c r="H78" s="45"/>
      <c r="I78" s="43"/>
      <c r="J78" s="44" t="s">
        <v>6</v>
      </c>
      <c r="K78" s="45"/>
      <c r="L78" s="43"/>
      <c r="M78" s="42"/>
      <c r="N78" s="42"/>
      <c r="O78" s="42"/>
      <c r="P78" s="42"/>
      <c r="Q78" s="46"/>
      <c r="R78" s="42"/>
      <c r="S78" s="42"/>
      <c r="T78" s="47"/>
      <c r="U78" s="48"/>
      <c r="V78" s="48"/>
      <c r="W78" s="42"/>
      <c r="X78" s="42"/>
      <c r="Y78" s="42" t="s">
        <v>17</v>
      </c>
      <c r="Z78" s="42"/>
      <c r="AA78" s="42"/>
      <c r="AB78" s="42"/>
      <c r="AC78" s="45"/>
      <c r="AD78" s="43"/>
      <c r="AE78" s="44" t="s">
        <v>6</v>
      </c>
      <c r="AF78" s="45"/>
      <c r="AG78" s="43"/>
      <c r="AH78" s="42"/>
      <c r="AI78" s="42"/>
      <c r="AJ78" s="42"/>
      <c r="AK78" s="42"/>
      <c r="AL78" s="46"/>
      <c r="AM78" s="42"/>
      <c r="AN78" s="42"/>
    </row>
    <row r="79" spans="1:42" ht="15">
      <c r="A79" s="48"/>
      <c r="B79" s="42"/>
      <c r="C79" s="42"/>
      <c r="D79" s="42" t="s">
        <v>44</v>
      </c>
      <c r="E79" s="42"/>
      <c r="F79" s="42"/>
      <c r="G79" s="42"/>
      <c r="H79" s="45"/>
      <c r="I79" s="43"/>
      <c r="J79" s="44" t="s">
        <v>6</v>
      </c>
      <c r="K79" s="45"/>
      <c r="L79" s="43"/>
      <c r="M79" s="42"/>
      <c r="N79" s="42"/>
      <c r="O79" s="42"/>
      <c r="P79" s="42"/>
      <c r="Q79" s="46"/>
      <c r="R79" s="42"/>
      <c r="S79" s="42"/>
      <c r="T79" s="47"/>
      <c r="U79" s="48"/>
      <c r="V79" s="48"/>
      <c r="W79" s="42"/>
      <c r="X79" s="42"/>
      <c r="Y79" s="42" t="s">
        <v>44</v>
      </c>
      <c r="Z79" s="42"/>
      <c r="AA79" s="42"/>
      <c r="AB79" s="42"/>
      <c r="AC79" s="45"/>
      <c r="AD79" s="43"/>
      <c r="AE79" s="44" t="s">
        <v>6</v>
      </c>
      <c r="AF79" s="45"/>
      <c r="AG79" s="43"/>
      <c r="AH79" s="42"/>
      <c r="AI79" s="42"/>
      <c r="AJ79" s="42"/>
      <c r="AK79" s="42"/>
      <c r="AL79" s="46"/>
      <c r="AM79" s="42"/>
      <c r="AN79" s="42"/>
      <c r="AO79" s="42"/>
    </row>
    <row r="80" spans="1:42" ht="15">
      <c r="A80" s="48"/>
      <c r="B80" s="42"/>
      <c r="C80" s="42"/>
      <c r="D80" s="42" t="s">
        <v>45</v>
      </c>
      <c r="E80" s="42"/>
      <c r="F80" s="42"/>
      <c r="G80" s="42"/>
      <c r="H80" s="45"/>
      <c r="I80" s="43"/>
      <c r="J80" s="44" t="s">
        <v>6</v>
      </c>
      <c r="K80" s="45"/>
      <c r="L80" s="43"/>
      <c r="M80" s="42"/>
      <c r="N80" s="42"/>
      <c r="O80" s="42"/>
      <c r="P80" s="42"/>
      <c r="Q80" s="46"/>
      <c r="R80" s="42"/>
      <c r="S80" s="42"/>
      <c r="T80" s="47"/>
      <c r="U80" s="48"/>
      <c r="V80" s="48"/>
      <c r="W80" s="42"/>
      <c r="X80" s="42"/>
      <c r="Y80" s="42" t="s">
        <v>45</v>
      </c>
      <c r="Z80" s="42"/>
      <c r="AA80" s="42"/>
      <c r="AB80" s="42"/>
      <c r="AC80" s="45"/>
      <c r="AD80" s="43"/>
      <c r="AE80" s="44" t="s">
        <v>6</v>
      </c>
      <c r="AF80" s="45"/>
      <c r="AG80" s="43"/>
      <c r="AH80" s="42"/>
      <c r="AI80" s="42"/>
      <c r="AJ80" s="42"/>
      <c r="AK80" s="42"/>
      <c r="AL80" s="46"/>
      <c r="AM80" s="42"/>
      <c r="AN80" s="42"/>
      <c r="AO80" s="42"/>
    </row>
    <row r="81" spans="1:40" ht="15.75" thickBot="1">
      <c r="A81" s="55"/>
      <c r="B81" s="51"/>
      <c r="C81" s="50" t="s">
        <v>18</v>
      </c>
      <c r="D81" s="51"/>
      <c r="E81" s="51"/>
      <c r="F81" s="51"/>
      <c r="G81" s="51"/>
      <c r="H81" s="66"/>
      <c r="I81" s="67"/>
      <c r="J81" s="52" t="s">
        <v>6</v>
      </c>
      <c r="K81" s="66"/>
      <c r="L81" s="67"/>
      <c r="M81" s="51"/>
      <c r="N81" s="51"/>
      <c r="O81" s="51"/>
      <c r="P81" s="51"/>
      <c r="Q81" s="53"/>
      <c r="R81" s="51"/>
      <c r="S81" s="51"/>
      <c r="T81" s="54"/>
      <c r="U81" s="55"/>
      <c r="V81" s="55"/>
      <c r="W81" s="51"/>
      <c r="X81" s="50" t="s">
        <v>18</v>
      </c>
      <c r="Y81" s="51"/>
      <c r="Z81" s="51"/>
      <c r="AA81" s="51"/>
      <c r="AB81" s="51"/>
      <c r="AC81" s="66"/>
      <c r="AD81" s="67"/>
      <c r="AE81" s="52" t="s">
        <v>6</v>
      </c>
      <c r="AF81" s="66"/>
      <c r="AG81" s="67"/>
      <c r="AH81" s="51"/>
      <c r="AI81" s="51"/>
      <c r="AJ81" s="51"/>
      <c r="AK81" s="51"/>
      <c r="AL81" s="53"/>
      <c r="AM81" s="51"/>
      <c r="AN81" s="51"/>
    </row>
    <row r="82" spans="1:40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7"/>
      <c r="R82" s="2"/>
      <c r="S82" s="2"/>
      <c r="T82" s="58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7"/>
      <c r="AM82" s="2"/>
      <c r="AN82" s="2"/>
    </row>
    <row r="83" spans="1:40">
      <c r="A83" s="34" t="s">
        <v>19</v>
      </c>
      <c r="B83" s="34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0"/>
      <c r="S83" s="34"/>
      <c r="V83" s="34" t="s">
        <v>19</v>
      </c>
      <c r="W83" s="3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1"/>
      <c r="AM83" s="60"/>
      <c r="AN83" s="34"/>
    </row>
    <row r="84" spans="1:40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0"/>
      <c r="S84" s="60"/>
      <c r="T84" s="62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1"/>
      <c r="AM84" s="60"/>
      <c r="AN84" s="60"/>
    </row>
    <row r="85" spans="1:40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/>
      <c r="R85" s="13"/>
      <c r="S85" s="13"/>
      <c r="T85" s="15"/>
      <c r="U85" s="16"/>
      <c r="V85" s="12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4"/>
      <c r="AM85" s="13"/>
      <c r="AN85" s="13"/>
    </row>
    <row r="86" spans="1:40">
      <c r="A86" s="13" t="s">
        <v>9</v>
      </c>
      <c r="B86" s="13"/>
      <c r="C86" s="13"/>
      <c r="D86" s="13"/>
      <c r="E86" s="13"/>
      <c r="F86" s="13"/>
      <c r="G86" s="18"/>
      <c r="H86" s="19"/>
      <c r="I86" s="20"/>
      <c r="J86" s="13"/>
      <c r="K86" s="13"/>
      <c r="L86" s="13"/>
      <c r="M86" s="13"/>
      <c r="N86" s="13"/>
      <c r="O86" s="13"/>
      <c r="P86" s="13"/>
      <c r="Q86" s="170"/>
      <c r="R86" s="170"/>
      <c r="S86" s="170"/>
      <c r="T86" s="171"/>
      <c r="U86" s="16"/>
      <c r="V86" s="13" t="s">
        <v>9</v>
      </c>
      <c r="W86" s="13"/>
      <c r="X86" s="13"/>
      <c r="Y86" s="13"/>
      <c r="Z86" s="13"/>
      <c r="AA86" s="13"/>
      <c r="AB86" s="18"/>
      <c r="AC86" s="19"/>
      <c r="AD86" s="20"/>
      <c r="AE86" s="13"/>
      <c r="AF86" s="13"/>
      <c r="AG86" s="13"/>
      <c r="AH86" s="13"/>
      <c r="AI86" s="13"/>
      <c r="AJ86" s="13"/>
      <c r="AK86" s="13"/>
      <c r="AL86" s="174"/>
      <c r="AM86" s="174"/>
      <c r="AN86" s="174"/>
    </row>
    <row r="87" spans="1:40">
      <c r="A87" s="13"/>
      <c r="B87" s="13"/>
      <c r="C87" s="13"/>
      <c r="D87" s="13"/>
      <c r="E87" s="13"/>
      <c r="F87" s="13"/>
      <c r="G87" s="21"/>
      <c r="H87" s="19"/>
      <c r="I87" s="13"/>
      <c r="J87" s="13"/>
      <c r="K87" s="13"/>
      <c r="L87" s="13"/>
      <c r="M87" s="13"/>
      <c r="N87" s="13"/>
      <c r="O87" s="13"/>
      <c r="P87" s="13"/>
      <c r="Q87" s="172"/>
      <c r="R87" s="173"/>
      <c r="S87" s="13"/>
      <c r="T87" s="15"/>
      <c r="U87" s="16"/>
      <c r="V87" s="13"/>
      <c r="W87" s="13"/>
      <c r="X87" s="13"/>
      <c r="Y87" s="13"/>
      <c r="Z87" s="13"/>
      <c r="AA87" s="13"/>
      <c r="AB87" s="21"/>
      <c r="AC87" s="19"/>
      <c r="AD87" s="13"/>
      <c r="AE87" s="13"/>
      <c r="AF87" s="13"/>
      <c r="AG87" s="13"/>
      <c r="AH87" s="13"/>
      <c r="AI87" s="13"/>
      <c r="AJ87" s="13"/>
      <c r="AK87" s="13"/>
      <c r="AL87" s="172"/>
      <c r="AM87" s="173"/>
      <c r="AN87" s="13"/>
    </row>
    <row r="88" spans="1:40">
      <c r="A88" s="164"/>
      <c r="B88" s="164"/>
      <c r="C88" s="164"/>
      <c r="D88" s="164"/>
      <c r="E88" s="164"/>
      <c r="F88" s="164"/>
      <c r="G88" s="164"/>
      <c r="H88" s="164"/>
      <c r="I88" s="164"/>
      <c r="J88" s="22" t="s">
        <v>3</v>
      </c>
      <c r="K88" s="164"/>
      <c r="L88" s="164"/>
      <c r="M88" s="164"/>
      <c r="N88" s="164"/>
      <c r="O88" s="164"/>
      <c r="P88" s="164"/>
      <c r="Q88" s="164"/>
      <c r="R88" s="164"/>
      <c r="S88" s="164"/>
      <c r="T88" s="23"/>
      <c r="U88" s="24"/>
      <c r="V88" s="164"/>
      <c r="W88" s="164"/>
      <c r="X88" s="164"/>
      <c r="Y88" s="164"/>
      <c r="Z88" s="164"/>
      <c r="AA88" s="164"/>
      <c r="AB88" s="164"/>
      <c r="AC88" s="164"/>
      <c r="AD88" s="164"/>
      <c r="AE88" s="22" t="s">
        <v>3</v>
      </c>
      <c r="AF88" s="164"/>
      <c r="AG88" s="164"/>
      <c r="AH88" s="164"/>
      <c r="AI88" s="164"/>
      <c r="AJ88" s="164"/>
      <c r="AK88" s="164"/>
      <c r="AL88" s="164"/>
      <c r="AM88" s="164"/>
      <c r="AN88" s="164"/>
    </row>
    <row r="89" spans="1:40">
      <c r="A89" s="167"/>
      <c r="B89" s="167"/>
      <c r="C89" s="167"/>
      <c r="D89" s="167"/>
      <c r="E89" s="167"/>
      <c r="F89" s="167"/>
      <c r="G89" s="167"/>
      <c r="H89" s="167"/>
      <c r="I89" s="167"/>
      <c r="J89" s="26"/>
      <c r="K89" s="167"/>
      <c r="L89" s="167"/>
      <c r="M89" s="167"/>
      <c r="N89" s="167"/>
      <c r="O89" s="167"/>
      <c r="P89" s="167"/>
      <c r="Q89" s="167"/>
      <c r="R89" s="167"/>
      <c r="S89" s="167"/>
      <c r="T89" s="27"/>
      <c r="U89" s="28"/>
      <c r="V89" s="167"/>
      <c r="W89" s="167"/>
      <c r="X89" s="167"/>
      <c r="Y89" s="167"/>
      <c r="Z89" s="167"/>
      <c r="AA89" s="167"/>
      <c r="AB89" s="167"/>
      <c r="AC89" s="167"/>
      <c r="AD89" s="167"/>
      <c r="AE89" s="26"/>
      <c r="AF89" s="167"/>
      <c r="AG89" s="167"/>
      <c r="AH89" s="167"/>
      <c r="AI89" s="167"/>
      <c r="AJ89" s="167"/>
      <c r="AK89" s="167"/>
      <c r="AL89" s="167"/>
      <c r="AM89" s="167"/>
      <c r="AN89" s="167"/>
    </row>
    <row r="90" spans="1:40">
      <c r="A90" s="30"/>
      <c r="B90" s="30"/>
      <c r="C90" s="30"/>
      <c r="D90" s="30"/>
      <c r="E90" s="30"/>
      <c r="F90" s="30"/>
      <c r="G90" s="30"/>
      <c r="H90" s="30"/>
      <c r="I90" s="30"/>
      <c r="J90" s="31"/>
      <c r="K90" s="30"/>
      <c r="L90" s="30"/>
      <c r="M90" s="30"/>
      <c r="N90" s="30"/>
      <c r="O90" s="30"/>
      <c r="P90" s="30"/>
      <c r="Q90" s="32"/>
      <c r="R90" s="30"/>
      <c r="S90" s="30"/>
      <c r="V90" s="30"/>
      <c r="W90" s="30"/>
      <c r="X90" s="30"/>
      <c r="Y90" s="30"/>
      <c r="Z90" s="30"/>
      <c r="AA90" s="30"/>
      <c r="AB90" s="30"/>
      <c r="AC90" s="30"/>
      <c r="AD90" s="30"/>
      <c r="AE90" s="31"/>
      <c r="AF90" s="30"/>
      <c r="AG90" s="30"/>
      <c r="AH90" s="30"/>
      <c r="AI90" s="30"/>
      <c r="AJ90" s="30"/>
      <c r="AK90" s="30"/>
      <c r="AL90" s="32"/>
      <c r="AM90" s="30"/>
      <c r="AN90" s="30"/>
    </row>
    <row r="91" spans="1:40">
      <c r="A91" s="36"/>
      <c r="B91" s="9" t="s">
        <v>4</v>
      </c>
      <c r="C91" s="9"/>
      <c r="D91" s="9" t="s">
        <v>5</v>
      </c>
      <c r="E91" s="9"/>
      <c r="F91" s="9" t="s">
        <v>10</v>
      </c>
      <c r="G91" s="9"/>
      <c r="H91" s="9" t="s">
        <v>11</v>
      </c>
      <c r="I91" s="9"/>
      <c r="J91" s="37"/>
      <c r="K91" s="9"/>
      <c r="L91" s="9" t="s">
        <v>4</v>
      </c>
      <c r="M91" s="9"/>
      <c r="N91" s="9" t="s">
        <v>5</v>
      </c>
      <c r="O91" s="9"/>
      <c r="P91" s="9" t="s">
        <v>12</v>
      </c>
      <c r="Q91" s="38"/>
      <c r="R91" s="9" t="s">
        <v>11</v>
      </c>
      <c r="S91" s="36"/>
      <c r="T91" s="4"/>
      <c r="U91" s="3"/>
      <c r="V91" s="36"/>
      <c r="W91" s="9" t="s">
        <v>4</v>
      </c>
      <c r="X91" s="9"/>
      <c r="Y91" s="9" t="s">
        <v>5</v>
      </c>
      <c r="Z91" s="9"/>
      <c r="AA91" s="9" t="s">
        <v>12</v>
      </c>
      <c r="AB91" s="9"/>
      <c r="AC91" s="9" t="s">
        <v>11</v>
      </c>
      <c r="AD91" s="9"/>
      <c r="AE91" s="37"/>
      <c r="AF91" s="9"/>
      <c r="AG91" s="9" t="s">
        <v>4</v>
      </c>
      <c r="AH91" s="9"/>
      <c r="AI91" s="9" t="s">
        <v>5</v>
      </c>
      <c r="AJ91" s="9"/>
      <c r="AK91" s="9" t="s">
        <v>12</v>
      </c>
      <c r="AL91" s="38"/>
      <c r="AM91" s="9" t="s">
        <v>11</v>
      </c>
      <c r="AN91" s="36"/>
    </row>
    <row r="92" spans="1:40">
      <c r="A92" s="36"/>
      <c r="B92" s="40"/>
      <c r="C92" s="9"/>
      <c r="D92" s="40"/>
      <c r="E92" s="9"/>
      <c r="F92" s="40"/>
      <c r="G92" s="9"/>
      <c r="H92" s="40"/>
      <c r="I92" s="9"/>
      <c r="J92" s="37"/>
      <c r="K92" s="9"/>
      <c r="L92" s="40"/>
      <c r="M92" s="9"/>
      <c r="N92" s="40"/>
      <c r="O92" s="9"/>
      <c r="P92" s="40"/>
      <c r="Q92" s="38"/>
      <c r="R92" s="40"/>
      <c r="S92" s="36"/>
      <c r="T92" s="4"/>
      <c r="U92" s="3"/>
      <c r="V92" s="36"/>
      <c r="W92" s="40"/>
      <c r="X92" s="9"/>
      <c r="Y92" s="40"/>
      <c r="Z92" s="9"/>
      <c r="AA92" s="40"/>
      <c r="AB92" s="9"/>
      <c r="AC92" s="40"/>
      <c r="AD92" s="9"/>
      <c r="AE92" s="37"/>
      <c r="AF92" s="9"/>
      <c r="AG92" s="40"/>
      <c r="AH92" s="9"/>
      <c r="AI92" s="40"/>
      <c r="AJ92" s="9"/>
      <c r="AK92" s="40"/>
      <c r="AL92" s="38"/>
      <c r="AM92" s="40"/>
      <c r="AN92" s="36"/>
    </row>
    <row r="93" spans="1:40">
      <c r="A93" s="41"/>
      <c r="B93" s="41"/>
      <c r="C93" s="41"/>
      <c r="D93" s="41"/>
      <c r="E93" s="41"/>
      <c r="F93" s="41"/>
      <c r="G93" s="41"/>
      <c r="H93" s="41"/>
      <c r="I93" s="41"/>
      <c r="J93" s="14"/>
      <c r="K93" s="41"/>
      <c r="L93" s="41"/>
      <c r="M93" s="41"/>
      <c r="N93" s="41"/>
      <c r="O93" s="41"/>
      <c r="P93" s="41"/>
      <c r="Q93" s="21"/>
      <c r="R93" s="41"/>
      <c r="S93" s="41"/>
      <c r="T93" s="15"/>
      <c r="U93" s="16"/>
      <c r="V93" s="41"/>
      <c r="W93" s="41"/>
      <c r="X93" s="41"/>
      <c r="Y93" s="41"/>
      <c r="Z93" s="41"/>
      <c r="AA93" s="41"/>
      <c r="AB93" s="41"/>
      <c r="AC93" s="41"/>
      <c r="AD93" s="41"/>
      <c r="AE93" s="14"/>
      <c r="AF93" s="41"/>
      <c r="AG93" s="41"/>
      <c r="AH93" s="41"/>
      <c r="AI93" s="41"/>
      <c r="AJ93" s="41"/>
      <c r="AK93" s="41"/>
      <c r="AL93" s="21"/>
      <c r="AM93" s="41"/>
      <c r="AN93" s="41"/>
    </row>
    <row r="94" spans="1:40" ht="15">
      <c r="A94" s="48"/>
      <c r="B94" s="42"/>
      <c r="C94" s="42"/>
      <c r="D94" s="42" t="s">
        <v>13</v>
      </c>
      <c r="E94" s="42"/>
      <c r="F94" s="42"/>
      <c r="G94" s="42"/>
      <c r="H94" s="168"/>
      <c r="I94" s="168"/>
      <c r="J94" s="44" t="s">
        <v>6</v>
      </c>
      <c r="K94" s="45"/>
      <c r="L94" s="43"/>
      <c r="M94" s="42"/>
      <c r="N94" s="42"/>
      <c r="O94" s="42"/>
      <c r="P94" s="42"/>
      <c r="Q94" s="46"/>
      <c r="R94" s="42"/>
      <c r="S94" s="42"/>
      <c r="T94" s="47"/>
      <c r="U94" s="48"/>
      <c r="V94" s="48"/>
      <c r="W94" s="42"/>
      <c r="X94" s="42"/>
      <c r="Y94" s="42" t="s">
        <v>13</v>
      </c>
      <c r="Z94" s="42"/>
      <c r="AA94" s="42"/>
      <c r="AB94" s="42"/>
      <c r="AC94" s="168"/>
      <c r="AD94" s="168"/>
      <c r="AE94" s="44" t="s">
        <v>6</v>
      </c>
      <c r="AF94" s="45"/>
      <c r="AG94" s="43"/>
      <c r="AH94" s="42"/>
      <c r="AI94" s="42"/>
      <c r="AJ94" s="42"/>
      <c r="AK94" s="42"/>
      <c r="AL94" s="46"/>
      <c r="AM94" s="42"/>
      <c r="AN94" s="42"/>
    </row>
    <row r="95" spans="1:40" ht="15">
      <c r="A95" s="48"/>
      <c r="B95" s="42"/>
      <c r="C95" s="42"/>
      <c r="D95" s="42" t="s">
        <v>14</v>
      </c>
      <c r="E95" s="42"/>
      <c r="F95" s="42"/>
      <c r="G95" s="42"/>
      <c r="H95" s="45"/>
      <c r="I95" s="43"/>
      <c r="J95" s="44" t="s">
        <v>6</v>
      </c>
      <c r="K95" s="45"/>
      <c r="L95" s="43"/>
      <c r="M95" s="42"/>
      <c r="N95" s="42"/>
      <c r="O95" s="42"/>
      <c r="P95" s="42"/>
      <c r="Q95" s="46"/>
      <c r="R95" s="42"/>
      <c r="S95" s="42"/>
      <c r="T95" s="47"/>
      <c r="U95" s="48"/>
      <c r="V95" s="48"/>
      <c r="W95" s="42"/>
      <c r="X95" s="42"/>
      <c r="Y95" s="42" t="s">
        <v>14</v>
      </c>
      <c r="Z95" s="42"/>
      <c r="AA95" s="42"/>
      <c r="AB95" s="42"/>
      <c r="AC95" s="45"/>
      <c r="AD95" s="43"/>
      <c r="AE95" s="44" t="s">
        <v>6</v>
      </c>
      <c r="AF95" s="45"/>
      <c r="AG95" s="43"/>
      <c r="AH95" s="42"/>
      <c r="AI95" s="42"/>
      <c r="AJ95" s="42"/>
      <c r="AK95" s="42"/>
      <c r="AL95" s="46"/>
      <c r="AM95" s="42"/>
      <c r="AN95" s="42"/>
    </row>
    <row r="96" spans="1:40" ht="15">
      <c r="A96" s="48"/>
      <c r="B96" s="42"/>
      <c r="C96" s="42"/>
      <c r="D96" s="42" t="s">
        <v>15</v>
      </c>
      <c r="E96" s="42"/>
      <c r="F96" s="42"/>
      <c r="G96" s="42"/>
      <c r="H96" s="45"/>
      <c r="I96" s="43"/>
      <c r="J96" s="44" t="s">
        <v>6</v>
      </c>
      <c r="K96" s="45"/>
      <c r="L96" s="43"/>
      <c r="M96" s="42"/>
      <c r="N96" s="42"/>
      <c r="O96" s="42"/>
      <c r="P96" s="42"/>
      <c r="Q96" s="46"/>
      <c r="R96" s="42"/>
      <c r="S96" s="42"/>
      <c r="T96" s="47"/>
      <c r="U96" s="48"/>
      <c r="V96" s="48"/>
      <c r="W96" s="42"/>
      <c r="X96" s="42"/>
      <c r="Y96" s="42" t="s">
        <v>15</v>
      </c>
      <c r="Z96" s="42"/>
      <c r="AA96" s="42"/>
      <c r="AB96" s="42"/>
      <c r="AC96" s="45"/>
      <c r="AD96" s="43"/>
      <c r="AE96" s="44" t="s">
        <v>6</v>
      </c>
      <c r="AF96" s="45"/>
      <c r="AG96" s="43"/>
      <c r="AH96" s="42"/>
      <c r="AI96" s="42"/>
      <c r="AJ96" s="42"/>
      <c r="AK96" s="42"/>
      <c r="AL96" s="46"/>
      <c r="AM96" s="42"/>
      <c r="AN96" s="42"/>
    </row>
    <row r="97" spans="1:41" ht="15">
      <c r="A97" s="48"/>
      <c r="B97" s="42"/>
      <c r="C97" s="42"/>
      <c r="D97" s="42" t="s">
        <v>16</v>
      </c>
      <c r="E97" s="42"/>
      <c r="F97" s="42"/>
      <c r="G97" s="42"/>
      <c r="H97" s="45"/>
      <c r="I97" s="43"/>
      <c r="J97" s="44" t="s">
        <v>6</v>
      </c>
      <c r="K97" s="45"/>
      <c r="L97" s="43"/>
      <c r="M97" s="42"/>
      <c r="N97" s="42"/>
      <c r="O97" s="42"/>
      <c r="P97" s="42"/>
      <c r="Q97" s="46"/>
      <c r="R97" s="42"/>
      <c r="S97" s="42"/>
      <c r="T97" s="47"/>
      <c r="U97" s="48"/>
      <c r="V97" s="48"/>
      <c r="W97" s="42"/>
      <c r="X97" s="42"/>
      <c r="Y97" s="42" t="s">
        <v>16</v>
      </c>
      <c r="Z97" s="42"/>
      <c r="AA97" s="42"/>
      <c r="AB97" s="42"/>
      <c r="AC97" s="45"/>
      <c r="AD97" s="43"/>
      <c r="AE97" s="44" t="s">
        <v>6</v>
      </c>
      <c r="AF97" s="45"/>
      <c r="AG97" s="43"/>
      <c r="AH97" s="42"/>
      <c r="AI97" s="42"/>
      <c r="AJ97" s="42"/>
      <c r="AK97" s="42"/>
      <c r="AL97" s="46"/>
      <c r="AM97" s="42"/>
      <c r="AN97" s="42"/>
    </row>
    <row r="98" spans="1:41" ht="15">
      <c r="A98" s="48"/>
      <c r="B98" s="42"/>
      <c r="C98" s="42"/>
      <c r="D98" s="42" t="s">
        <v>17</v>
      </c>
      <c r="E98" s="42"/>
      <c r="F98" s="42"/>
      <c r="G98" s="42"/>
      <c r="H98" s="45"/>
      <c r="I98" s="43"/>
      <c r="J98" s="44" t="s">
        <v>6</v>
      </c>
      <c r="K98" s="45"/>
      <c r="L98" s="43"/>
      <c r="M98" s="42"/>
      <c r="N98" s="42"/>
      <c r="O98" s="42"/>
      <c r="P98" s="42"/>
      <c r="Q98" s="46"/>
      <c r="R98" s="42"/>
      <c r="S98" s="42"/>
      <c r="T98" s="47"/>
      <c r="U98" s="48"/>
      <c r="V98" s="48"/>
      <c r="W98" s="42"/>
      <c r="X98" s="42"/>
      <c r="Y98" s="42" t="s">
        <v>17</v>
      </c>
      <c r="Z98" s="42"/>
      <c r="AA98" s="42"/>
      <c r="AB98" s="42"/>
      <c r="AC98" s="45"/>
      <c r="AD98" s="43"/>
      <c r="AE98" s="44" t="s">
        <v>6</v>
      </c>
      <c r="AF98" s="45"/>
      <c r="AG98" s="43"/>
      <c r="AH98" s="42"/>
      <c r="AI98" s="42"/>
      <c r="AJ98" s="42"/>
      <c r="AK98" s="42"/>
      <c r="AL98" s="46"/>
      <c r="AM98" s="42"/>
      <c r="AN98" s="42"/>
    </row>
    <row r="99" spans="1:41" ht="15">
      <c r="A99" s="48"/>
      <c r="B99" s="42"/>
      <c r="C99" s="42"/>
      <c r="D99" s="42" t="s">
        <v>44</v>
      </c>
      <c r="E99" s="42"/>
      <c r="F99" s="42"/>
      <c r="G99" s="42"/>
      <c r="H99" s="45"/>
      <c r="I99" s="43"/>
      <c r="J99" s="44" t="s">
        <v>6</v>
      </c>
      <c r="K99" s="45"/>
      <c r="L99" s="43"/>
      <c r="M99" s="42"/>
      <c r="N99" s="42"/>
      <c r="O99" s="42"/>
      <c r="P99" s="42"/>
      <c r="Q99" s="46"/>
      <c r="R99" s="42"/>
      <c r="S99" s="42"/>
      <c r="T99" s="47"/>
      <c r="U99" s="48"/>
      <c r="V99" s="48"/>
      <c r="W99" s="42"/>
      <c r="X99" s="42"/>
      <c r="Y99" s="42" t="s">
        <v>44</v>
      </c>
      <c r="Z99" s="42"/>
      <c r="AA99" s="42"/>
      <c r="AB99" s="42"/>
      <c r="AC99" s="45"/>
      <c r="AD99" s="43"/>
      <c r="AE99" s="44" t="s">
        <v>6</v>
      </c>
      <c r="AF99" s="45"/>
      <c r="AG99" s="43"/>
      <c r="AH99" s="42"/>
      <c r="AI99" s="42"/>
      <c r="AJ99" s="42"/>
      <c r="AK99" s="42"/>
      <c r="AL99" s="46"/>
      <c r="AM99" s="42"/>
      <c r="AN99" s="42"/>
      <c r="AO99" s="42"/>
    </row>
    <row r="100" spans="1:41" ht="15">
      <c r="A100" s="48"/>
      <c r="B100" s="42"/>
      <c r="C100" s="42"/>
      <c r="D100" s="42" t="s">
        <v>45</v>
      </c>
      <c r="E100" s="42"/>
      <c r="F100" s="42"/>
      <c r="G100" s="42"/>
      <c r="H100" s="45"/>
      <c r="I100" s="43"/>
      <c r="J100" s="44" t="s">
        <v>6</v>
      </c>
      <c r="K100" s="45"/>
      <c r="L100" s="43"/>
      <c r="M100" s="42"/>
      <c r="N100" s="42"/>
      <c r="O100" s="42"/>
      <c r="P100" s="42"/>
      <c r="Q100" s="46"/>
      <c r="R100" s="42"/>
      <c r="S100" s="42"/>
      <c r="T100" s="47"/>
      <c r="U100" s="48"/>
      <c r="V100" s="48"/>
      <c r="W100" s="42"/>
      <c r="X100" s="42"/>
      <c r="Y100" s="42" t="s">
        <v>45</v>
      </c>
      <c r="Z100" s="42"/>
      <c r="AA100" s="42"/>
      <c r="AB100" s="42"/>
      <c r="AC100" s="45"/>
      <c r="AD100" s="43"/>
      <c r="AE100" s="44" t="s">
        <v>6</v>
      </c>
      <c r="AF100" s="45"/>
      <c r="AG100" s="43"/>
      <c r="AH100" s="42"/>
      <c r="AI100" s="42"/>
      <c r="AJ100" s="42"/>
      <c r="AK100" s="42"/>
      <c r="AL100" s="46"/>
      <c r="AM100" s="42"/>
      <c r="AN100" s="42"/>
      <c r="AO100" s="42"/>
    </row>
    <row r="101" spans="1:41" ht="15.75" thickBot="1">
      <c r="A101" s="55"/>
      <c r="B101" s="51"/>
      <c r="C101" s="50" t="s">
        <v>18</v>
      </c>
      <c r="D101" s="51"/>
      <c r="E101" s="51"/>
      <c r="F101" s="51"/>
      <c r="G101" s="51"/>
      <c r="H101" s="66"/>
      <c r="I101" s="67"/>
      <c r="J101" s="52" t="s">
        <v>6</v>
      </c>
      <c r="K101" s="66"/>
      <c r="L101" s="67"/>
      <c r="M101" s="51"/>
      <c r="N101" s="51"/>
      <c r="O101" s="51"/>
      <c r="P101" s="51"/>
      <c r="Q101" s="53"/>
      <c r="R101" s="51"/>
      <c r="S101" s="51"/>
      <c r="T101" s="54"/>
      <c r="U101" s="55"/>
      <c r="V101" s="55"/>
      <c r="W101" s="51"/>
      <c r="X101" s="50" t="s">
        <v>18</v>
      </c>
      <c r="Y101" s="51"/>
      <c r="Z101" s="51"/>
      <c r="AA101" s="51"/>
      <c r="AB101" s="51"/>
      <c r="AC101" s="66"/>
      <c r="AD101" s="67"/>
      <c r="AE101" s="52" t="s">
        <v>6</v>
      </c>
      <c r="AF101" s="66"/>
      <c r="AG101" s="67"/>
      <c r="AH101" s="51"/>
      <c r="AI101" s="51"/>
      <c r="AJ101" s="51"/>
      <c r="AK101" s="51"/>
      <c r="AL101" s="53"/>
      <c r="AM101" s="51"/>
      <c r="AN101" s="51"/>
    </row>
    <row r="102" spans="1:4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7"/>
      <c r="R102" s="2"/>
      <c r="S102" s="2"/>
      <c r="T102" s="58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7"/>
      <c r="AM102" s="2"/>
      <c r="AN102" s="2"/>
    </row>
    <row r="103" spans="1:41">
      <c r="A103" s="34" t="s">
        <v>19</v>
      </c>
      <c r="B103" s="34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1"/>
      <c r="R103" s="60"/>
      <c r="S103" s="34"/>
      <c r="V103" s="34" t="s">
        <v>19</v>
      </c>
      <c r="W103" s="34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1"/>
      <c r="AM103" s="60"/>
      <c r="AN103" s="34"/>
    </row>
    <row r="104" spans="1:4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1"/>
      <c r="R104" s="60"/>
      <c r="S104" s="60"/>
      <c r="T104" s="62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1"/>
      <c r="AM104" s="60"/>
      <c r="AN104" s="60"/>
    </row>
    <row r="105" spans="1:41">
      <c r="A105" s="12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4"/>
      <c r="R105" s="13"/>
      <c r="S105" s="13"/>
      <c r="T105" s="15"/>
      <c r="U105" s="16"/>
      <c r="V105" s="12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4"/>
      <c r="AM105" s="13"/>
      <c r="AN105" s="13"/>
    </row>
    <row r="106" spans="1:41">
      <c r="A106" s="13" t="s">
        <v>9</v>
      </c>
      <c r="B106" s="13"/>
      <c r="C106" s="13"/>
      <c r="D106" s="13"/>
      <c r="E106" s="13"/>
      <c r="F106" s="13"/>
      <c r="G106" s="18"/>
      <c r="H106" s="19"/>
      <c r="I106" s="20"/>
      <c r="J106" s="13"/>
      <c r="K106" s="13"/>
      <c r="L106" s="13"/>
      <c r="M106" s="13"/>
      <c r="N106" s="13"/>
      <c r="O106" s="13"/>
      <c r="P106" s="13"/>
      <c r="Q106" s="170"/>
      <c r="R106" s="170"/>
      <c r="S106" s="170"/>
      <c r="T106" s="171"/>
      <c r="U106" s="16"/>
      <c r="V106" s="13" t="s">
        <v>9</v>
      </c>
      <c r="W106" s="13"/>
      <c r="X106" s="13"/>
      <c r="Y106" s="13"/>
      <c r="Z106" s="13"/>
      <c r="AA106" s="13"/>
      <c r="AB106" s="18"/>
      <c r="AC106" s="19"/>
      <c r="AD106" s="20"/>
      <c r="AE106" s="13"/>
      <c r="AF106" s="13"/>
      <c r="AG106" s="13"/>
      <c r="AH106" s="13"/>
      <c r="AI106" s="13"/>
      <c r="AJ106" s="13"/>
      <c r="AK106" s="13"/>
      <c r="AL106" s="174"/>
      <c r="AM106" s="174"/>
      <c r="AN106" s="174"/>
    </row>
    <row r="107" spans="1:41">
      <c r="A107" s="13"/>
      <c r="B107" s="13"/>
      <c r="C107" s="13"/>
      <c r="D107" s="13"/>
      <c r="E107" s="13"/>
      <c r="F107" s="13"/>
      <c r="G107" s="21"/>
      <c r="H107" s="19"/>
      <c r="I107" s="13"/>
      <c r="J107" s="13"/>
      <c r="K107" s="13"/>
      <c r="L107" s="13"/>
      <c r="M107" s="13"/>
      <c r="N107" s="13"/>
      <c r="O107" s="13"/>
      <c r="P107" s="13"/>
      <c r="Q107" s="172"/>
      <c r="R107" s="173"/>
      <c r="S107" s="13"/>
      <c r="T107" s="15"/>
      <c r="U107" s="16"/>
      <c r="V107" s="13"/>
      <c r="W107" s="13"/>
      <c r="X107" s="13"/>
      <c r="Y107" s="13"/>
      <c r="Z107" s="13"/>
      <c r="AA107" s="13"/>
      <c r="AB107" s="21"/>
      <c r="AC107" s="19"/>
      <c r="AD107" s="13"/>
      <c r="AE107" s="13"/>
      <c r="AF107" s="13"/>
      <c r="AG107" s="13"/>
      <c r="AH107" s="13"/>
      <c r="AI107" s="13"/>
      <c r="AJ107" s="13"/>
      <c r="AK107" s="13"/>
      <c r="AL107" s="172"/>
      <c r="AM107" s="173"/>
      <c r="AN107" s="13"/>
    </row>
    <row r="108" spans="1:41">
      <c r="A108" s="164"/>
      <c r="B108" s="164"/>
      <c r="C108" s="164"/>
      <c r="D108" s="164"/>
      <c r="E108" s="164"/>
      <c r="F108" s="164"/>
      <c r="G108" s="164"/>
      <c r="H108" s="164"/>
      <c r="I108" s="164"/>
      <c r="J108" s="22" t="s">
        <v>3</v>
      </c>
      <c r="K108" s="164"/>
      <c r="L108" s="164"/>
      <c r="M108" s="164"/>
      <c r="N108" s="164"/>
      <c r="O108" s="164"/>
      <c r="P108" s="164"/>
      <c r="Q108" s="164"/>
      <c r="R108" s="164"/>
      <c r="S108" s="164"/>
      <c r="T108" s="23"/>
      <c r="U108" s="24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22" t="s">
        <v>3</v>
      </c>
      <c r="AF108" s="164"/>
      <c r="AG108" s="164"/>
      <c r="AH108" s="164"/>
      <c r="AI108" s="164"/>
      <c r="AJ108" s="164"/>
      <c r="AK108" s="164"/>
      <c r="AL108" s="164"/>
      <c r="AM108" s="164"/>
      <c r="AN108" s="164"/>
    </row>
    <row r="109" spans="1:41">
      <c r="A109" s="167"/>
      <c r="B109" s="167"/>
      <c r="C109" s="167"/>
      <c r="D109" s="167"/>
      <c r="E109" s="167"/>
      <c r="F109" s="167"/>
      <c r="G109" s="167"/>
      <c r="H109" s="167"/>
      <c r="I109" s="167"/>
      <c r="J109" s="26"/>
      <c r="K109" s="167"/>
      <c r="L109" s="167"/>
      <c r="M109" s="167"/>
      <c r="N109" s="167"/>
      <c r="O109" s="167"/>
      <c r="P109" s="167"/>
      <c r="Q109" s="167"/>
      <c r="R109" s="167"/>
      <c r="S109" s="167"/>
      <c r="T109" s="27"/>
      <c r="U109" s="28"/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26"/>
      <c r="AF109" s="167"/>
      <c r="AG109" s="167"/>
      <c r="AH109" s="167"/>
      <c r="AI109" s="167"/>
      <c r="AJ109" s="167"/>
      <c r="AK109" s="167"/>
      <c r="AL109" s="167"/>
      <c r="AM109" s="167"/>
      <c r="AN109" s="167"/>
    </row>
    <row r="110" spans="1:41">
      <c r="A110" s="30"/>
      <c r="B110" s="30"/>
      <c r="C110" s="30"/>
      <c r="D110" s="30"/>
      <c r="E110" s="30"/>
      <c r="F110" s="30"/>
      <c r="G110" s="30"/>
      <c r="H110" s="30"/>
      <c r="I110" s="30"/>
      <c r="J110" s="31"/>
      <c r="K110" s="30"/>
      <c r="L110" s="30"/>
      <c r="M110" s="30"/>
      <c r="N110" s="30"/>
      <c r="O110" s="30"/>
      <c r="P110" s="30"/>
      <c r="Q110" s="32"/>
      <c r="R110" s="30"/>
      <c r="S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1"/>
      <c r="AF110" s="30"/>
      <c r="AG110" s="30"/>
      <c r="AH110" s="30"/>
      <c r="AI110" s="30"/>
      <c r="AJ110" s="30"/>
      <c r="AK110" s="30"/>
      <c r="AL110" s="32"/>
      <c r="AM110" s="30"/>
      <c r="AN110" s="30"/>
    </row>
    <row r="111" spans="1:41">
      <c r="A111" s="36"/>
      <c r="B111" s="9" t="s">
        <v>4</v>
      </c>
      <c r="C111" s="9"/>
      <c r="D111" s="9" t="s">
        <v>5</v>
      </c>
      <c r="E111" s="9"/>
      <c r="F111" s="9" t="s">
        <v>10</v>
      </c>
      <c r="G111" s="9"/>
      <c r="H111" s="9" t="s">
        <v>11</v>
      </c>
      <c r="I111" s="9"/>
      <c r="J111" s="37"/>
      <c r="K111" s="9"/>
      <c r="L111" s="9" t="s">
        <v>4</v>
      </c>
      <c r="M111" s="9"/>
      <c r="N111" s="9" t="s">
        <v>5</v>
      </c>
      <c r="O111" s="9"/>
      <c r="P111" s="9" t="s">
        <v>12</v>
      </c>
      <c r="Q111" s="38"/>
      <c r="R111" s="9" t="s">
        <v>11</v>
      </c>
      <c r="S111" s="36"/>
      <c r="T111" s="4"/>
      <c r="U111" s="3"/>
      <c r="V111" s="36"/>
      <c r="W111" s="9" t="s">
        <v>4</v>
      </c>
      <c r="X111" s="9"/>
      <c r="Y111" s="9" t="s">
        <v>5</v>
      </c>
      <c r="Z111" s="9"/>
      <c r="AA111" s="9" t="s">
        <v>12</v>
      </c>
      <c r="AB111" s="9"/>
      <c r="AC111" s="9" t="s">
        <v>11</v>
      </c>
      <c r="AD111" s="9"/>
      <c r="AE111" s="37"/>
      <c r="AF111" s="9"/>
      <c r="AG111" s="9" t="s">
        <v>4</v>
      </c>
      <c r="AH111" s="9"/>
      <c r="AI111" s="9" t="s">
        <v>5</v>
      </c>
      <c r="AJ111" s="9"/>
      <c r="AK111" s="9" t="s">
        <v>12</v>
      </c>
      <c r="AL111" s="38"/>
      <c r="AM111" s="9" t="s">
        <v>11</v>
      </c>
      <c r="AN111" s="36"/>
    </row>
    <row r="112" spans="1:41">
      <c r="A112" s="36"/>
      <c r="B112" s="40"/>
      <c r="C112" s="9"/>
      <c r="D112" s="40"/>
      <c r="E112" s="9"/>
      <c r="F112" s="40"/>
      <c r="G112" s="9"/>
      <c r="H112" s="40"/>
      <c r="I112" s="9"/>
      <c r="J112" s="37"/>
      <c r="K112" s="9"/>
      <c r="L112" s="40"/>
      <c r="M112" s="9"/>
      <c r="N112" s="40"/>
      <c r="O112" s="9"/>
      <c r="P112" s="40"/>
      <c r="Q112" s="38"/>
      <c r="R112" s="40"/>
      <c r="S112" s="36"/>
      <c r="T112" s="4"/>
      <c r="U112" s="3"/>
      <c r="V112" s="36"/>
      <c r="W112" s="40"/>
      <c r="X112" s="9"/>
      <c r="Y112" s="40"/>
      <c r="Z112" s="9"/>
      <c r="AA112" s="40"/>
      <c r="AB112" s="9"/>
      <c r="AC112" s="40"/>
      <c r="AD112" s="9"/>
      <c r="AE112" s="37"/>
      <c r="AF112" s="9"/>
      <c r="AG112" s="40"/>
      <c r="AH112" s="9"/>
      <c r="AI112" s="40"/>
      <c r="AJ112" s="9"/>
      <c r="AK112" s="40"/>
      <c r="AL112" s="38"/>
      <c r="AM112" s="40"/>
      <c r="AN112" s="36"/>
    </row>
    <row r="113" spans="1:41">
      <c r="A113" s="41"/>
      <c r="B113" s="41"/>
      <c r="C113" s="41"/>
      <c r="D113" s="41"/>
      <c r="E113" s="41"/>
      <c r="F113" s="41"/>
      <c r="G113" s="41"/>
      <c r="H113" s="41"/>
      <c r="I113" s="41"/>
      <c r="J113" s="14"/>
      <c r="K113" s="41"/>
      <c r="L113" s="41"/>
      <c r="M113" s="41"/>
      <c r="N113" s="41"/>
      <c r="O113" s="41"/>
      <c r="P113" s="41"/>
      <c r="Q113" s="21"/>
      <c r="R113" s="41"/>
      <c r="S113" s="41"/>
      <c r="T113" s="15"/>
      <c r="U113" s="16"/>
      <c r="V113" s="41"/>
      <c r="W113" s="41"/>
      <c r="X113" s="41"/>
      <c r="Y113" s="41"/>
      <c r="Z113" s="41"/>
      <c r="AA113" s="41"/>
      <c r="AB113" s="41"/>
      <c r="AC113" s="41"/>
      <c r="AD113" s="41"/>
      <c r="AE113" s="14"/>
      <c r="AF113" s="41"/>
      <c r="AG113" s="41"/>
      <c r="AH113" s="41"/>
      <c r="AI113" s="41"/>
      <c r="AJ113" s="41"/>
      <c r="AK113" s="41"/>
      <c r="AL113" s="21"/>
      <c r="AM113" s="41"/>
      <c r="AN113" s="41"/>
    </row>
    <row r="114" spans="1:41" ht="15">
      <c r="A114" s="48"/>
      <c r="B114" s="42"/>
      <c r="C114" s="42"/>
      <c r="D114" s="42" t="s">
        <v>13</v>
      </c>
      <c r="E114" s="42"/>
      <c r="F114" s="42"/>
      <c r="G114" s="42"/>
      <c r="H114" s="168"/>
      <c r="I114" s="168"/>
      <c r="J114" s="44" t="s">
        <v>6</v>
      </c>
      <c r="K114" s="45"/>
      <c r="L114" s="43"/>
      <c r="M114" s="42"/>
      <c r="N114" s="42"/>
      <c r="O114" s="42"/>
      <c r="P114" s="42"/>
      <c r="Q114" s="46"/>
      <c r="R114" s="42"/>
      <c r="S114" s="42"/>
      <c r="T114" s="47"/>
      <c r="U114" s="48"/>
      <c r="V114" s="48"/>
      <c r="W114" s="42"/>
      <c r="X114" s="42"/>
      <c r="Y114" s="42" t="s">
        <v>13</v>
      </c>
      <c r="Z114" s="42"/>
      <c r="AA114" s="42"/>
      <c r="AB114" s="42"/>
      <c r="AC114" s="168"/>
      <c r="AD114" s="168"/>
      <c r="AE114" s="44" t="s">
        <v>6</v>
      </c>
      <c r="AF114" s="45"/>
      <c r="AG114" s="43"/>
      <c r="AH114" s="42"/>
      <c r="AI114" s="42"/>
      <c r="AJ114" s="42"/>
      <c r="AK114" s="42"/>
      <c r="AL114" s="46"/>
      <c r="AM114" s="42"/>
      <c r="AN114" s="42"/>
    </row>
    <row r="115" spans="1:41" ht="15">
      <c r="A115" s="48"/>
      <c r="B115" s="42"/>
      <c r="C115" s="42"/>
      <c r="D115" s="42" t="s">
        <v>14</v>
      </c>
      <c r="E115" s="42"/>
      <c r="F115" s="42"/>
      <c r="G115" s="42"/>
      <c r="H115" s="45"/>
      <c r="I115" s="43"/>
      <c r="J115" s="44" t="s">
        <v>6</v>
      </c>
      <c r="K115" s="45"/>
      <c r="L115" s="43"/>
      <c r="M115" s="42"/>
      <c r="N115" s="42"/>
      <c r="O115" s="42"/>
      <c r="P115" s="42"/>
      <c r="Q115" s="46"/>
      <c r="R115" s="42"/>
      <c r="S115" s="42"/>
      <c r="T115" s="47"/>
      <c r="U115" s="48"/>
      <c r="V115" s="48"/>
      <c r="W115" s="42"/>
      <c r="X115" s="42"/>
      <c r="Y115" s="42" t="s">
        <v>14</v>
      </c>
      <c r="Z115" s="42"/>
      <c r="AA115" s="42"/>
      <c r="AB115" s="42"/>
      <c r="AC115" s="45"/>
      <c r="AD115" s="43"/>
      <c r="AE115" s="44" t="s">
        <v>6</v>
      </c>
      <c r="AF115" s="45"/>
      <c r="AG115" s="43"/>
      <c r="AH115" s="42"/>
      <c r="AI115" s="42"/>
      <c r="AJ115" s="42"/>
      <c r="AK115" s="42"/>
      <c r="AL115" s="46"/>
      <c r="AM115" s="42"/>
      <c r="AN115" s="42"/>
    </row>
    <row r="116" spans="1:41" ht="15">
      <c r="A116" s="48"/>
      <c r="B116" s="42"/>
      <c r="C116" s="42"/>
      <c r="D116" s="42" t="s">
        <v>15</v>
      </c>
      <c r="E116" s="42"/>
      <c r="F116" s="42"/>
      <c r="G116" s="42"/>
      <c r="H116" s="45"/>
      <c r="I116" s="43"/>
      <c r="J116" s="44" t="s">
        <v>6</v>
      </c>
      <c r="K116" s="45"/>
      <c r="L116" s="43"/>
      <c r="M116" s="42"/>
      <c r="N116" s="42"/>
      <c r="O116" s="42"/>
      <c r="P116" s="42"/>
      <c r="Q116" s="46"/>
      <c r="R116" s="42"/>
      <c r="S116" s="42"/>
      <c r="T116" s="47"/>
      <c r="U116" s="48"/>
      <c r="V116" s="48"/>
      <c r="W116" s="42"/>
      <c r="X116" s="42"/>
      <c r="Y116" s="42" t="s">
        <v>15</v>
      </c>
      <c r="Z116" s="42"/>
      <c r="AA116" s="42"/>
      <c r="AB116" s="42"/>
      <c r="AC116" s="45"/>
      <c r="AD116" s="43"/>
      <c r="AE116" s="44" t="s">
        <v>6</v>
      </c>
      <c r="AF116" s="45"/>
      <c r="AG116" s="43"/>
      <c r="AH116" s="42"/>
      <c r="AI116" s="42"/>
      <c r="AJ116" s="42"/>
      <c r="AK116" s="42"/>
      <c r="AL116" s="46"/>
      <c r="AM116" s="42"/>
      <c r="AN116" s="42"/>
    </row>
    <row r="117" spans="1:41" ht="15">
      <c r="A117" s="48"/>
      <c r="B117" s="42"/>
      <c r="C117" s="42"/>
      <c r="D117" s="42" t="s">
        <v>16</v>
      </c>
      <c r="E117" s="42"/>
      <c r="F117" s="42"/>
      <c r="G117" s="42"/>
      <c r="H117" s="45"/>
      <c r="I117" s="43"/>
      <c r="J117" s="44" t="s">
        <v>6</v>
      </c>
      <c r="K117" s="45"/>
      <c r="L117" s="43"/>
      <c r="M117" s="42"/>
      <c r="N117" s="42"/>
      <c r="O117" s="42"/>
      <c r="P117" s="42"/>
      <c r="Q117" s="46"/>
      <c r="R117" s="42"/>
      <c r="S117" s="42"/>
      <c r="T117" s="47"/>
      <c r="U117" s="48"/>
      <c r="V117" s="48"/>
      <c r="W117" s="42"/>
      <c r="X117" s="42"/>
      <c r="Y117" s="42" t="s">
        <v>16</v>
      </c>
      <c r="Z117" s="42"/>
      <c r="AA117" s="42"/>
      <c r="AB117" s="42"/>
      <c r="AC117" s="45"/>
      <c r="AD117" s="43"/>
      <c r="AE117" s="44" t="s">
        <v>6</v>
      </c>
      <c r="AF117" s="45"/>
      <c r="AG117" s="43"/>
      <c r="AH117" s="42"/>
      <c r="AI117" s="42"/>
      <c r="AJ117" s="42"/>
      <c r="AK117" s="42"/>
      <c r="AL117" s="46"/>
      <c r="AM117" s="42"/>
      <c r="AN117" s="42"/>
    </row>
    <row r="118" spans="1:41" ht="15">
      <c r="A118" s="48"/>
      <c r="B118" s="42"/>
      <c r="C118" s="42"/>
      <c r="D118" s="42" t="s">
        <v>17</v>
      </c>
      <c r="E118" s="42"/>
      <c r="F118" s="42"/>
      <c r="G118" s="42"/>
      <c r="H118" s="45"/>
      <c r="I118" s="43"/>
      <c r="J118" s="44" t="s">
        <v>6</v>
      </c>
      <c r="K118" s="45"/>
      <c r="L118" s="43"/>
      <c r="M118" s="42"/>
      <c r="N118" s="42"/>
      <c r="O118" s="42"/>
      <c r="P118" s="42"/>
      <c r="Q118" s="46"/>
      <c r="R118" s="42"/>
      <c r="S118" s="42"/>
      <c r="T118" s="47"/>
      <c r="U118" s="48"/>
      <c r="V118" s="48"/>
      <c r="W118" s="42"/>
      <c r="X118" s="42"/>
      <c r="Y118" s="42" t="s">
        <v>17</v>
      </c>
      <c r="Z118" s="42"/>
      <c r="AA118" s="42"/>
      <c r="AB118" s="42"/>
      <c r="AC118" s="45"/>
      <c r="AD118" s="43"/>
      <c r="AE118" s="44" t="s">
        <v>6</v>
      </c>
      <c r="AF118" s="45"/>
      <c r="AG118" s="43"/>
      <c r="AH118" s="42"/>
      <c r="AI118" s="42"/>
      <c r="AJ118" s="42"/>
      <c r="AK118" s="42"/>
      <c r="AL118" s="46"/>
      <c r="AM118" s="42"/>
      <c r="AN118" s="42"/>
    </row>
    <row r="119" spans="1:41" ht="15">
      <c r="A119" s="48"/>
      <c r="B119" s="42"/>
      <c r="C119" s="42"/>
      <c r="D119" s="42" t="s">
        <v>44</v>
      </c>
      <c r="E119" s="42"/>
      <c r="F119" s="42"/>
      <c r="G119" s="42"/>
      <c r="H119" s="45"/>
      <c r="I119" s="43"/>
      <c r="J119" s="44" t="s">
        <v>6</v>
      </c>
      <c r="K119" s="45"/>
      <c r="L119" s="43"/>
      <c r="M119" s="42"/>
      <c r="N119" s="42"/>
      <c r="O119" s="42"/>
      <c r="P119" s="42"/>
      <c r="Q119" s="46"/>
      <c r="R119" s="42"/>
      <c r="S119" s="42"/>
      <c r="T119" s="47"/>
      <c r="U119" s="48"/>
      <c r="V119" s="48"/>
      <c r="W119" s="42"/>
      <c r="X119" s="42"/>
      <c r="Y119" s="42" t="s">
        <v>44</v>
      </c>
      <c r="Z119" s="42"/>
      <c r="AA119" s="42"/>
      <c r="AB119" s="42"/>
      <c r="AC119" s="45"/>
      <c r="AD119" s="43"/>
      <c r="AE119" s="44" t="s">
        <v>6</v>
      </c>
      <c r="AF119" s="45"/>
      <c r="AG119" s="43"/>
      <c r="AH119" s="42"/>
      <c r="AI119" s="42"/>
      <c r="AJ119" s="42"/>
      <c r="AK119" s="42"/>
      <c r="AL119" s="46"/>
      <c r="AM119" s="42"/>
      <c r="AN119" s="42"/>
      <c r="AO119" s="42"/>
    </row>
    <row r="120" spans="1:41" ht="15">
      <c r="A120" s="48"/>
      <c r="B120" s="42"/>
      <c r="C120" s="42"/>
      <c r="D120" s="42" t="s">
        <v>45</v>
      </c>
      <c r="E120" s="42"/>
      <c r="F120" s="42"/>
      <c r="G120" s="42"/>
      <c r="H120" s="45"/>
      <c r="I120" s="43"/>
      <c r="J120" s="44" t="s">
        <v>6</v>
      </c>
      <c r="K120" s="45"/>
      <c r="L120" s="43"/>
      <c r="M120" s="42"/>
      <c r="N120" s="42"/>
      <c r="O120" s="42"/>
      <c r="P120" s="42"/>
      <c r="Q120" s="46"/>
      <c r="R120" s="42"/>
      <c r="S120" s="42"/>
      <c r="T120" s="47"/>
      <c r="U120" s="48"/>
      <c r="V120" s="48"/>
      <c r="W120" s="42"/>
      <c r="X120" s="42"/>
      <c r="Y120" s="42" t="s">
        <v>45</v>
      </c>
      <c r="Z120" s="42"/>
      <c r="AA120" s="42"/>
      <c r="AB120" s="42"/>
      <c r="AC120" s="45"/>
      <c r="AD120" s="43"/>
      <c r="AE120" s="44" t="s">
        <v>6</v>
      </c>
      <c r="AF120" s="45"/>
      <c r="AG120" s="43"/>
      <c r="AH120" s="42"/>
      <c r="AI120" s="42"/>
      <c r="AJ120" s="42"/>
      <c r="AK120" s="42"/>
      <c r="AL120" s="46"/>
      <c r="AM120" s="42"/>
      <c r="AN120" s="42"/>
      <c r="AO120" s="42"/>
    </row>
    <row r="121" spans="1:41" ht="15.75" thickBot="1">
      <c r="A121" s="55"/>
      <c r="B121" s="51"/>
      <c r="C121" s="50" t="s">
        <v>18</v>
      </c>
      <c r="D121" s="51"/>
      <c r="E121" s="51"/>
      <c r="F121" s="51"/>
      <c r="G121" s="51"/>
      <c r="H121" s="66"/>
      <c r="I121" s="67"/>
      <c r="J121" s="52" t="s">
        <v>6</v>
      </c>
      <c r="K121" s="66"/>
      <c r="L121" s="67"/>
      <c r="M121" s="51"/>
      <c r="N121" s="51"/>
      <c r="O121" s="51"/>
      <c r="P121" s="51"/>
      <c r="Q121" s="53"/>
      <c r="R121" s="51"/>
      <c r="S121" s="51"/>
      <c r="T121" s="54"/>
      <c r="U121" s="55"/>
      <c r="V121" s="55"/>
      <c r="W121" s="51"/>
      <c r="X121" s="50" t="s">
        <v>18</v>
      </c>
      <c r="Y121" s="51"/>
      <c r="Z121" s="51"/>
      <c r="AA121" s="51"/>
      <c r="AB121" s="51"/>
      <c r="AC121" s="66"/>
      <c r="AD121" s="67"/>
      <c r="AE121" s="52" t="s">
        <v>6</v>
      </c>
      <c r="AF121" s="66"/>
      <c r="AG121" s="67"/>
      <c r="AH121" s="51"/>
      <c r="AI121" s="51"/>
      <c r="AJ121" s="51"/>
      <c r="AK121" s="51"/>
      <c r="AL121" s="53"/>
      <c r="AM121" s="51"/>
      <c r="AN121" s="51"/>
    </row>
    <row r="122" spans="1:4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7"/>
      <c r="R122" s="2"/>
      <c r="S122" s="2"/>
      <c r="T122" s="58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7"/>
      <c r="AM122" s="2"/>
      <c r="AN122" s="2"/>
    </row>
    <row r="123" spans="1:41">
      <c r="A123" s="34" t="s">
        <v>19</v>
      </c>
      <c r="B123" s="34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1"/>
      <c r="R123" s="60"/>
      <c r="S123" s="34"/>
      <c r="V123" s="34" t="s">
        <v>19</v>
      </c>
      <c r="W123" s="34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1"/>
      <c r="AM123" s="60"/>
      <c r="AN123" s="34"/>
    </row>
    <row r="124" spans="1:4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1"/>
      <c r="R124" s="34"/>
      <c r="S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1"/>
      <c r="AM124" s="34"/>
      <c r="AN124" s="34"/>
    </row>
  </sheetData>
  <mergeCells count="84">
    <mergeCell ref="A48:I48"/>
    <mergeCell ref="K48:S48"/>
    <mergeCell ref="V48:AD48"/>
    <mergeCell ref="AF48:AN48"/>
    <mergeCell ref="H53:I53"/>
    <mergeCell ref="AC53:AD53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27:I27"/>
    <mergeCell ref="K27:S27"/>
    <mergeCell ref="V27:AD27"/>
    <mergeCell ref="AF27:AN27"/>
    <mergeCell ref="H32:I32"/>
    <mergeCell ref="AC32:AD32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6:I6"/>
    <mergeCell ref="K6:S6"/>
    <mergeCell ref="V6:AD6"/>
    <mergeCell ref="AF6:AN6"/>
    <mergeCell ref="H11:I11"/>
    <mergeCell ref="AC11:AD11"/>
    <mergeCell ref="Q3:T3"/>
    <mergeCell ref="AL3:AN3"/>
    <mergeCell ref="Q4:R4"/>
    <mergeCell ref="AL4:AM4"/>
    <mergeCell ref="A5:I5"/>
    <mergeCell ref="K5:S5"/>
    <mergeCell ref="V5:AD5"/>
    <mergeCell ref="AF5:AN5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69:I69"/>
    <mergeCell ref="K69:S69"/>
    <mergeCell ref="V69:AD69"/>
    <mergeCell ref="AF69:AN69"/>
    <mergeCell ref="H74:I74"/>
    <mergeCell ref="AC74:AD7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89:I89"/>
    <mergeCell ref="K89:S89"/>
    <mergeCell ref="V89:AD89"/>
    <mergeCell ref="AF89:AN89"/>
    <mergeCell ref="H94:I94"/>
    <mergeCell ref="AC94:AD9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109:I109"/>
    <mergeCell ref="K109:S109"/>
    <mergeCell ref="V109:AD109"/>
    <mergeCell ref="AF109:AN109"/>
    <mergeCell ref="H114:I114"/>
    <mergeCell ref="AC114:AD114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Prijave</vt:lpstr>
      <vt:lpstr>Finalna skupina</vt:lpstr>
      <vt:lpstr>#FS</vt:lpstr>
      <vt:lpstr>#Prazni</vt:lpstr>
      <vt:lpstr>'#FS'!Print_Area</vt:lpstr>
      <vt:lpstr>'#Prazni'!Print_Area</vt:lpstr>
      <vt:lpstr>'Finalna skupina'!Print_Area</vt:lpstr>
      <vt:lpstr>Prijave!Print_Area</vt:lpstr>
      <vt:lpstr>Prijave!Print_Titles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ASUST</dc:creator>
  <cp:lastModifiedBy>ASUST</cp:lastModifiedBy>
  <cp:lastPrinted>2014-04-06T11:07:31Z</cp:lastPrinted>
  <dcterms:created xsi:type="dcterms:W3CDTF">2007-11-11T07:40:16Z</dcterms:created>
  <dcterms:modified xsi:type="dcterms:W3CDTF">2014-04-06T11:07:41Z</dcterms:modified>
</cp:coreProperties>
</file>