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8db483918024ecc/MRNTZ 2024-2028/2025-26/LESTVICE/"/>
    </mc:Choice>
  </mc:AlternateContent>
  <xr:revisionPtr revIDLastSave="78" documentId="8_{084ED6E6-706F-4BB7-9D71-2CD2A2EE84C0}" xr6:coauthVersionLast="47" xr6:coauthVersionMax="47" xr10:uidLastSave="{8760C5C3-7FA3-4114-9377-185535441D36}"/>
  <bookViews>
    <workbookView xWindow="-120" yWindow="-120" windowWidth="29040" windowHeight="15720" tabRatio="790" activeTab="1" xr2:uid="{00000000-000D-0000-FFFF-FFFF00000000}"/>
  </bookViews>
  <sheets>
    <sheet name="SISTEM" sheetId="1" r:id="rId1"/>
    <sheet name="U11 ženske" sheetId="9" r:id="rId2"/>
    <sheet name="U13 ženske" sheetId="8" r:id="rId3"/>
    <sheet name="U15 ženske" sheetId="7" r:id="rId4"/>
    <sheet name="U19 ženske" sheetId="1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7" l="1"/>
  <c r="L30" i="8"/>
  <c r="L16" i="10"/>
  <c r="L32" i="8"/>
  <c r="L31" i="8"/>
  <c r="L23" i="7"/>
  <c r="L25" i="8"/>
  <c r="L14" i="10"/>
  <c r="L11" i="10"/>
  <c r="L12" i="7" l="1"/>
  <c r="L9" i="8" l="1"/>
  <c r="L10" i="8"/>
  <c r="L19" i="8"/>
  <c r="L11" i="8"/>
  <c r="L12" i="8"/>
  <c r="L17" i="8"/>
  <c r="L16" i="8"/>
  <c r="L18" i="8"/>
  <c r="L15" i="8"/>
  <c r="L13" i="8"/>
  <c r="L14" i="8"/>
  <c r="L22" i="8"/>
  <c r="L21" i="8"/>
  <c r="L20" i="8"/>
  <c r="L24" i="8"/>
  <c r="L28" i="8"/>
  <c r="L29" i="8"/>
  <c r="L23" i="8"/>
  <c r="L27" i="8"/>
  <c r="L26" i="8"/>
  <c r="L12" i="10" l="1"/>
  <c r="L13" i="10"/>
  <c r="L17" i="10"/>
  <c r="L10" i="10"/>
  <c r="L9" i="10"/>
  <c r="L15" i="10"/>
  <c r="L17" i="7" l="1"/>
  <c r="L16" i="7"/>
  <c r="L13" i="7"/>
  <c r="L15" i="7"/>
  <c r="L18" i="7"/>
  <c r="L14" i="7"/>
  <c r="L21" i="7"/>
  <c r="L19" i="7"/>
  <c r="L10" i="7"/>
  <c r="L24" i="7"/>
  <c r="L20" i="7"/>
  <c r="L11" i="7"/>
  <c r="L9" i="7"/>
  <c r="L22" i="7"/>
  <c r="L10" i="9" l="1"/>
  <c r="L14" i="9"/>
  <c r="L12" i="9"/>
  <c r="L9" i="9"/>
  <c r="L11" i="9" l="1"/>
  <c r="L13" i="9"/>
  <c r="L15" i="9"/>
  <c r="L16" i="9"/>
  <c r="L17" i="9"/>
  <c r="I27" i="7" l="1"/>
  <c r="I35" i="8" l="1"/>
  <c r="I22" i="10" l="1"/>
  <c r="H27" i="7"/>
  <c r="J27" i="7"/>
  <c r="I20" i="9"/>
  <c r="H20" i="9"/>
  <c r="J20" i="9"/>
  <c r="J35" i="8" l="1"/>
  <c r="F35" i="8"/>
  <c r="G35" i="8"/>
  <c r="H35" i="8"/>
  <c r="K35" i="8"/>
  <c r="L35" i="8" s="1"/>
  <c r="F20" i="9"/>
  <c r="L18" i="9" l="1"/>
  <c r="J22" i="10" l="1"/>
  <c r="K22" i="10"/>
  <c r="H22" i="10"/>
  <c r="G22" i="10"/>
  <c r="F22" i="10"/>
  <c r="K20" i="9"/>
  <c r="G20" i="9"/>
  <c r="F27" i="7"/>
  <c r="G27" i="7"/>
  <c r="K27" i="7"/>
  <c r="L20" i="9" l="1"/>
  <c r="L27" i="7"/>
  <c r="L22" i="10"/>
</calcChain>
</file>

<file path=xl/sharedStrings.xml><?xml version="1.0" encoding="utf-8"?>
<sst xmlns="http://schemas.openxmlformats.org/spreadsheetml/2006/main" count="252" uniqueCount="138">
  <si>
    <t>Pokal MRNTZ Ljubljana</t>
  </si>
  <si>
    <t>Kategorije tekmovanja</t>
  </si>
  <si>
    <t>Kategorija</t>
  </si>
  <si>
    <t>Rakek</t>
  </si>
  <si>
    <t>Sistem točkovanja</t>
  </si>
  <si>
    <t>Število točk</t>
  </si>
  <si>
    <t>Uvrstitev</t>
  </si>
  <si>
    <t>1. mesto</t>
  </si>
  <si>
    <t>2. mesto</t>
  </si>
  <si>
    <t>3.- 4. mesto v finalni skupini, sicer ***</t>
  </si>
  <si>
    <t>5.- 8. mesto v finalni skupini, sicer ***</t>
  </si>
  <si>
    <t>9.-16. mesto v finalni skupini, sicer ***</t>
  </si>
  <si>
    <t>17.- 24. mesto v finalni skupini, sicer ***</t>
  </si>
  <si>
    <t>25.- 32. mesto v finalni skupini, sicer ***</t>
  </si>
  <si>
    <t>*** vsaka zmaga v skupini</t>
  </si>
  <si>
    <t>*** brez zmage - udeležba</t>
  </si>
  <si>
    <t>jakostne lestvice po disciplinah s številom točk po preglednih turnirjih</t>
  </si>
  <si>
    <t>Klub /</t>
  </si>
  <si>
    <t>Mesto</t>
  </si>
  <si>
    <t>Prej</t>
  </si>
  <si>
    <t>Priimek in ime</t>
  </si>
  <si>
    <t>NTS /</t>
  </si>
  <si>
    <t>Skupaj</t>
  </si>
  <si>
    <t>društvo</t>
  </si>
  <si>
    <t>1. OT</t>
  </si>
  <si>
    <t>2. OT</t>
  </si>
  <si>
    <t>3. OT</t>
  </si>
  <si>
    <t>5. OT</t>
  </si>
  <si>
    <t>Št. nastopov/tekmovalcev</t>
  </si>
  <si>
    <t>Logatec</t>
  </si>
  <si>
    <t>Novo mesto</t>
  </si>
  <si>
    <t>6. OT</t>
  </si>
  <si>
    <t>4.OT</t>
  </si>
  <si>
    <t>Ljubljana</t>
  </si>
  <si>
    <t>B2</t>
  </si>
  <si>
    <t>BRULC Zoja</t>
  </si>
  <si>
    <t>MAZNIK Maja</t>
  </si>
  <si>
    <t>ŠDSU</t>
  </si>
  <si>
    <t>PIŠEK Eva</t>
  </si>
  <si>
    <t>GLAVAN Brina</t>
  </si>
  <si>
    <t>STOJKO Ema</t>
  </si>
  <si>
    <t>SIMONČIČ Sara</t>
  </si>
  <si>
    <t>ŠESEK Tara</t>
  </si>
  <si>
    <t>MARKELJ Vita</t>
  </si>
  <si>
    <t>JAKŠE Angela</t>
  </si>
  <si>
    <t>VIRANT Maša</t>
  </si>
  <si>
    <t>TURK Nika</t>
  </si>
  <si>
    <t>LONČAR Vida</t>
  </si>
  <si>
    <t>KALUŽA Ema</t>
  </si>
  <si>
    <t>KRHLIKAR Lana</t>
  </si>
  <si>
    <t>LUKANČIČ Hana</t>
  </si>
  <si>
    <t>LIVNJAK Aleksandra</t>
  </si>
  <si>
    <t>DRLJAČA Kaja</t>
  </si>
  <si>
    <t>KOŠIR Neja</t>
  </si>
  <si>
    <t>RONER Izabel</t>
  </si>
  <si>
    <t>HUSAK Veronika</t>
  </si>
  <si>
    <t>GRUBAR Julija</t>
  </si>
  <si>
    <t>GLAVAN Kaja</t>
  </si>
  <si>
    <t>ORAŽEM Lučka</t>
  </si>
  <si>
    <t>KOKORAVEC Maja</t>
  </si>
  <si>
    <t>MARCEN Metka</t>
  </si>
  <si>
    <t>sezona 2025/2026</t>
  </si>
  <si>
    <t>Letnik</t>
  </si>
  <si>
    <t>U7</t>
  </si>
  <si>
    <t>letnik 2019 in mlajši</t>
  </si>
  <si>
    <t>U9M in U9Ž</t>
  </si>
  <si>
    <t>letnik 2018, 2017, 2016 in mlajši</t>
  </si>
  <si>
    <t>U11M in U11Ž</t>
  </si>
  <si>
    <t>letnik 2015</t>
  </si>
  <si>
    <t>U13M in U13Ž</t>
  </si>
  <si>
    <t>letnik 2014, 2013 in mlajši</t>
  </si>
  <si>
    <t>U15M in U15Ž</t>
  </si>
  <si>
    <t>letnik 2012, 2011 in mlajši</t>
  </si>
  <si>
    <t>U19M in U19Ž</t>
  </si>
  <si>
    <t>letnik 2010, 2009, 2008, 2007 in mlajši</t>
  </si>
  <si>
    <t>Odprti turnirji v sezoni 2025/2026</t>
  </si>
  <si>
    <t>1. MRNTZ</t>
  </si>
  <si>
    <t xml:space="preserve">1. MRNTZ: nedelja, 7. 9. 2025 – ŠD SU </t>
  </si>
  <si>
    <t>2. MRNTZ</t>
  </si>
  <si>
    <t xml:space="preserve">2. MRNTZ: sobota, 11. 10. 2025 – NTK Krka </t>
  </si>
  <si>
    <t>3. MRNTZ</t>
  </si>
  <si>
    <t>3. MRNTZ: nedelja, 16. 11. 2025 – NTK Logatec</t>
  </si>
  <si>
    <t>4. MRNTZ</t>
  </si>
  <si>
    <t>4. MRNTZ: sobota, 28. 3. 2026 – PPK Rakek</t>
  </si>
  <si>
    <t>5. MRNTZ</t>
  </si>
  <si>
    <t>5. MRNTZ: sobota, 9. 5. 2026 – NTK Vesna</t>
  </si>
  <si>
    <t>6. MRNTZ</t>
  </si>
  <si>
    <t>6. MRNTZ: nedelja, 6. 6. 2026 – ŠD SU</t>
  </si>
  <si>
    <t>Pokal MRNTZ Ljubljana, sezona 2025/2026</t>
  </si>
  <si>
    <t>Kategorija U11 ženske</t>
  </si>
  <si>
    <t>Kategorija U13 ženske</t>
  </si>
  <si>
    <t>Kategorija U15 ženske</t>
  </si>
  <si>
    <t>Kategorija U19 ženske</t>
  </si>
  <si>
    <t>NTK Logatec</t>
  </si>
  <si>
    <t>NTK Vesna</t>
  </si>
  <si>
    <t>NTK Šentjernej</t>
  </si>
  <si>
    <t xml:space="preserve">NTK B2 </t>
  </si>
  <si>
    <t>PPK RAKEK</t>
  </si>
  <si>
    <t>MALIĆ Keja</t>
  </si>
  <si>
    <t>NOVAK Žana</t>
  </si>
  <si>
    <t>NOVAK Neža</t>
  </si>
  <si>
    <t>LEVIČNIK Inja</t>
  </si>
  <si>
    <t>PLANINŠEK Reneja</t>
  </si>
  <si>
    <t>GNEZDA Ula</t>
  </si>
  <si>
    <t>PAČAVRA Lazarela</t>
  </si>
  <si>
    <t>ŠD Partizan Mengeš</t>
  </si>
  <si>
    <t>SLATINŠEK Karin</t>
  </si>
  <si>
    <t>OBRANOVIČ KOVŠCA Luša</t>
  </si>
  <si>
    <t>OVSENIK ERŽEN Taja</t>
  </si>
  <si>
    <t>Tekmovanje</t>
  </si>
  <si>
    <t>Termin in Organizator</t>
  </si>
  <si>
    <t>ANDOLŠEK Zala</t>
  </si>
  <si>
    <t>NTK Trebnje</t>
  </si>
  <si>
    <t>LOGAR Laura</t>
  </si>
  <si>
    <t>ŠOLAR Zala</t>
  </si>
  <si>
    <t>ŠOLAR Ela</t>
  </si>
  <si>
    <t>CAFUTA Nadja</t>
  </si>
  <si>
    <t>NTK Savinja</t>
  </si>
  <si>
    <t>RUS Tjaša</t>
  </si>
  <si>
    <t>NTK Preserje</t>
  </si>
  <si>
    <t>ŽNIDARŠIČ Lara</t>
  </si>
  <si>
    <t>STOJKOVIČ Pia</t>
  </si>
  <si>
    <t>GRUBAR Eva</t>
  </si>
  <si>
    <t>ŽIGON Lana</t>
  </si>
  <si>
    <t>POGAČAR Veronika</t>
  </si>
  <si>
    <t>NTK Vrhnika</t>
  </si>
  <si>
    <t>RUS Inja</t>
  </si>
  <si>
    <t>GOLAVŠEK Jona</t>
  </si>
  <si>
    <t>ROGELJ Žana</t>
  </si>
  <si>
    <t>MARKOVIČ Svetlana</t>
  </si>
  <si>
    <t>TURNŠEK Žana</t>
  </si>
  <si>
    <t>NTK Ljubno</t>
  </si>
  <si>
    <t>TAŠKAR Klara</t>
  </si>
  <si>
    <t>BERIČ Elena</t>
  </si>
  <si>
    <t>KOŠIR Renee</t>
  </si>
  <si>
    <t>NTK Šentjošt</t>
  </si>
  <si>
    <t>NTS Mengeš</t>
  </si>
  <si>
    <t>Lestvica po 6. odprtem turnirju, 06.06.2026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</si>
</sst>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2"/>
      <name val="Calibri Light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F8F9FA"/>
      </patternFill>
    </fill>
    <fill>
      <patternFill patternType="solid">
        <fgColor theme="0"/>
        <bgColor rgb="FFFFFFFF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6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2" borderId="2" xfId="0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4" fillId="2" borderId="2" xfId="0" applyFont="1" applyFill="1" applyBorder="1" applyAlignment="1">
      <alignment horizontal="left" vertical="center"/>
    </xf>
    <xf numFmtId="0" fontId="6" fillId="0" borderId="0" xfId="0" applyFont="1"/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164" fontId="4" fillId="0" borderId="0" xfId="0" applyNumberFormat="1" applyFont="1" applyAlignment="1">
      <alignment horizontal="right" vertical="center"/>
    </xf>
    <xf numFmtId="0" fontId="2" fillId="0" borderId="0" xfId="1"/>
    <xf numFmtId="0" fontId="2" fillId="0" borderId="15" xfId="1" applyBorder="1" applyAlignment="1">
      <alignment horizontal="right"/>
    </xf>
    <xf numFmtId="0" fontId="2" fillId="0" borderId="14" xfId="1" applyBorder="1" applyAlignment="1">
      <alignment horizontal="right"/>
    </xf>
    <xf numFmtId="0" fontId="4" fillId="0" borderId="21" xfId="0" applyFont="1" applyBorder="1"/>
    <xf numFmtId="0" fontId="4" fillId="7" borderId="10" xfId="0" applyFont="1" applyFill="1" applyBorder="1"/>
    <xf numFmtId="0" fontId="0" fillId="0" borderId="34" xfId="0" applyBorder="1" applyAlignment="1">
      <alignment horizontal="right"/>
    </xf>
    <xf numFmtId="0" fontId="0" fillId="0" borderId="21" xfId="0" applyBorder="1" applyAlignment="1">
      <alignment horizontal="right"/>
    </xf>
    <xf numFmtId="0" fontId="2" fillId="0" borderId="28" xfId="0" applyFont="1" applyBorder="1" applyAlignment="1">
      <alignment horizontal="right" vertical="center"/>
    </xf>
    <xf numFmtId="0" fontId="4" fillId="0" borderId="25" xfId="0" applyFont="1" applyBorder="1"/>
    <xf numFmtId="0" fontId="2" fillId="0" borderId="37" xfId="0" applyFont="1" applyBorder="1"/>
    <xf numFmtId="0" fontId="4" fillId="0" borderId="32" xfId="0" applyFont="1" applyBorder="1" applyAlignment="1">
      <alignment horizontal="right"/>
    </xf>
    <xf numFmtId="0" fontId="0" fillId="0" borderId="15" xfId="0" applyBorder="1" applyAlignment="1">
      <alignment horizontal="right"/>
    </xf>
    <xf numFmtId="0" fontId="4" fillId="0" borderId="33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4" fillId="0" borderId="38" xfId="0" applyFont="1" applyBorder="1"/>
    <xf numFmtId="0" fontId="2" fillId="0" borderId="39" xfId="0" applyFont="1" applyBorder="1"/>
    <xf numFmtId="0" fontId="1" fillId="2" borderId="5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0" xfId="0" applyFont="1" applyFill="1"/>
    <xf numFmtId="0" fontId="0" fillId="0" borderId="13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14" xfId="0" applyBorder="1" applyAlignment="1">
      <alignment horizontal="right"/>
    </xf>
    <xf numFmtId="0" fontId="1" fillId="2" borderId="23" xfId="0" applyFont="1" applyFill="1" applyBorder="1"/>
    <xf numFmtId="0" fontId="1" fillId="6" borderId="17" xfId="0" applyFont="1" applyFill="1" applyBorder="1" applyAlignment="1">
      <alignment horizontal="center"/>
    </xf>
    <xf numFmtId="0" fontId="1" fillId="6" borderId="18" xfId="0" applyFont="1" applyFill="1" applyBorder="1" applyAlignment="1">
      <alignment horizontal="center"/>
    </xf>
    <xf numFmtId="14" fontId="1" fillId="6" borderId="24" xfId="0" applyNumberFormat="1" applyFont="1" applyFill="1" applyBorder="1" applyAlignment="1">
      <alignment horizontal="center"/>
    </xf>
    <xf numFmtId="0" fontId="2" fillId="0" borderId="24" xfId="0" applyFont="1" applyBorder="1" applyAlignment="1">
      <alignment horizontal="right" vertical="center"/>
    </xf>
    <xf numFmtId="0" fontId="9" fillId="7" borderId="35" xfId="0" applyFont="1" applyFill="1" applyBorder="1"/>
    <xf numFmtId="0" fontId="9" fillId="8" borderId="8" xfId="0" applyFont="1" applyFill="1" applyBorder="1" applyAlignment="1">
      <alignment horizontal="right" vertical="center"/>
    </xf>
    <xf numFmtId="0" fontId="9" fillId="8" borderId="9" xfId="0" applyFont="1" applyFill="1" applyBorder="1" applyAlignment="1">
      <alignment horizontal="right" vertical="center"/>
    </xf>
    <xf numFmtId="0" fontId="9" fillId="7" borderId="9" xfId="0" applyFont="1" applyFill="1" applyBorder="1"/>
    <xf numFmtId="0" fontId="1" fillId="8" borderId="6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14" fontId="1" fillId="8" borderId="0" xfId="0" applyNumberFormat="1" applyFont="1" applyFill="1" applyAlignment="1">
      <alignment horizontal="center"/>
    </xf>
    <xf numFmtId="0" fontId="1" fillId="9" borderId="6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14" fontId="1" fillId="9" borderId="0" xfId="0" applyNumberFormat="1" applyFont="1" applyFill="1" applyAlignment="1">
      <alignment horizontal="center"/>
    </xf>
    <xf numFmtId="0" fontId="9" fillId="0" borderId="2" xfId="0" applyFont="1" applyBorder="1" applyAlignment="1">
      <alignment horizontal="left"/>
    </xf>
    <xf numFmtId="0" fontId="4" fillId="0" borderId="0" xfId="0" applyFont="1" applyAlignment="1">
      <alignment horizontal="right"/>
    </xf>
    <xf numFmtId="14" fontId="1" fillId="6" borderId="18" xfId="0" applyNumberFormat="1" applyFont="1" applyFill="1" applyBorder="1" applyAlignment="1">
      <alignment horizontal="center"/>
    </xf>
    <xf numFmtId="0" fontId="4" fillId="0" borderId="20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11" fillId="0" borderId="15" xfId="0" applyFont="1" applyBorder="1"/>
    <xf numFmtId="0" fontId="11" fillId="0" borderId="15" xfId="0" applyFont="1" applyBorder="1" applyAlignment="1">
      <alignment horizontal="left"/>
    </xf>
    <xf numFmtId="0" fontId="4" fillId="2" borderId="15" xfId="0" applyFont="1" applyFill="1" applyBorder="1" applyAlignment="1">
      <alignment horizontal="left" vertical="center"/>
    </xf>
    <xf numFmtId="14" fontId="4" fillId="8" borderId="15" xfId="0" applyNumberFormat="1" applyFont="1" applyFill="1" applyBorder="1" applyAlignment="1">
      <alignment horizontal="right" vertical="center"/>
    </xf>
    <xf numFmtId="0" fontId="12" fillId="0" borderId="15" xfId="0" applyFont="1" applyBorder="1" applyAlignment="1">
      <alignment horizontal="left" vertical="center" indent="1"/>
    </xf>
    <xf numFmtId="14" fontId="4" fillId="8" borderId="15" xfId="0" applyNumberFormat="1" applyFont="1" applyFill="1" applyBorder="1" applyAlignment="1">
      <alignment horizontal="right"/>
    </xf>
    <xf numFmtId="0" fontId="13" fillId="8" borderId="15" xfId="0" applyFont="1" applyFill="1" applyBorder="1" applyAlignment="1">
      <alignment horizontal="left"/>
    </xf>
    <xf numFmtId="0" fontId="13" fillId="10" borderId="15" xfId="0" applyFont="1" applyFill="1" applyBorder="1" applyAlignment="1">
      <alignment horizontal="left" vertical="center"/>
    </xf>
    <xf numFmtId="0" fontId="13" fillId="11" borderId="15" xfId="0" applyFont="1" applyFill="1" applyBorder="1" applyAlignment="1">
      <alignment horizontal="left" vertical="center"/>
    </xf>
    <xf numFmtId="0" fontId="10" fillId="0" borderId="15" xfId="0" applyFont="1" applyBorder="1"/>
    <xf numFmtId="0" fontId="14" fillId="8" borderId="20" xfId="0" applyFont="1" applyFill="1" applyBorder="1" applyAlignment="1">
      <alignment horizontal="left"/>
    </xf>
    <xf numFmtId="0" fontId="14" fillId="8" borderId="2" xfId="0" applyFont="1" applyFill="1" applyBorder="1" applyAlignment="1">
      <alignment horizontal="left"/>
    </xf>
    <xf numFmtId="0" fontId="14" fillId="10" borderId="2" xfId="0" applyFont="1" applyFill="1" applyBorder="1" applyAlignment="1">
      <alignment horizontal="left" vertical="center"/>
    </xf>
    <xf numFmtId="0" fontId="14" fillId="11" borderId="2" xfId="0" applyFont="1" applyFill="1" applyBorder="1" applyAlignment="1">
      <alignment horizontal="left" vertical="center"/>
    </xf>
    <xf numFmtId="0" fontId="10" fillId="0" borderId="34" xfId="0" applyFont="1" applyBorder="1"/>
    <xf numFmtId="0" fontId="10" fillId="0" borderId="14" xfId="0" applyFont="1" applyBorder="1"/>
    <xf numFmtId="0" fontId="13" fillId="11" borderId="34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/>
    </xf>
    <xf numFmtId="0" fontId="9" fillId="8" borderId="19" xfId="0" applyFont="1" applyFill="1" applyBorder="1" applyAlignment="1">
      <alignment horizontal="right" vertical="center"/>
    </xf>
    <xf numFmtId="0" fontId="10" fillId="0" borderId="13" xfId="0" applyFont="1" applyBorder="1"/>
    <xf numFmtId="0" fontId="4" fillId="0" borderId="12" xfId="0" applyFont="1" applyBorder="1" applyAlignment="1">
      <alignment horizontal="right"/>
    </xf>
    <xf numFmtId="0" fontId="13" fillId="10" borderId="13" xfId="0" applyFont="1" applyFill="1" applyBorder="1" applyAlignment="1">
      <alignment horizontal="left" vertical="center"/>
    </xf>
    <xf numFmtId="0" fontId="15" fillId="7" borderId="41" xfId="0" applyFont="1" applyFill="1" applyBorder="1"/>
    <xf numFmtId="0" fontId="16" fillId="0" borderId="21" xfId="0" applyFont="1" applyBorder="1"/>
    <xf numFmtId="0" fontId="15" fillId="0" borderId="45" xfId="0" applyFont="1" applyBorder="1" applyAlignment="1">
      <alignment horizontal="right"/>
    </xf>
    <xf numFmtId="0" fontId="15" fillId="0" borderId="34" xfId="0" applyFont="1" applyBorder="1" applyAlignment="1">
      <alignment horizontal="right"/>
    </xf>
    <xf numFmtId="0" fontId="16" fillId="0" borderId="15" xfId="0" applyFont="1" applyBorder="1" applyAlignment="1">
      <alignment horizontal="right"/>
    </xf>
    <xf numFmtId="0" fontId="15" fillId="7" borderId="42" xfId="0" applyFont="1" applyFill="1" applyBorder="1"/>
    <xf numFmtId="0" fontId="16" fillId="0" borderId="1" xfId="0" applyFont="1" applyBorder="1"/>
    <xf numFmtId="0" fontId="15" fillId="0" borderId="43" xfId="0" applyFont="1" applyBorder="1" applyAlignment="1">
      <alignment horizontal="right"/>
    </xf>
    <xf numFmtId="0" fontId="15" fillId="0" borderId="15" xfId="0" applyFont="1" applyBorder="1" applyAlignment="1">
      <alignment horizontal="right"/>
    </xf>
    <xf numFmtId="0" fontId="15" fillId="0" borderId="2" xfId="0" applyFont="1" applyBorder="1"/>
    <xf numFmtId="0" fontId="16" fillId="0" borderId="1" xfId="0" applyFont="1" applyBorder="1" applyAlignment="1">
      <alignment vertical="center"/>
    </xf>
    <xf numFmtId="0" fontId="15" fillId="0" borderId="2" xfId="0" applyFont="1" applyBorder="1" applyAlignment="1">
      <alignment horizontal="left" vertical="center"/>
    </xf>
    <xf numFmtId="0" fontId="15" fillId="7" borderId="16" xfId="0" applyFont="1" applyFill="1" applyBorder="1"/>
    <xf numFmtId="0" fontId="16" fillId="0" borderId="3" xfId="0" applyFont="1" applyBorder="1"/>
    <xf numFmtId="0" fontId="15" fillId="0" borderId="4" xfId="0" applyFont="1" applyBorder="1"/>
    <xf numFmtId="0" fontId="15" fillId="0" borderId="44" xfId="0" applyFont="1" applyBorder="1" applyAlignment="1">
      <alignment horizontal="right"/>
    </xf>
    <xf numFmtId="0" fontId="15" fillId="0" borderId="14" xfId="0" applyFont="1" applyBorder="1" applyAlignment="1">
      <alignment horizontal="right"/>
    </xf>
    <xf numFmtId="0" fontId="15" fillId="0" borderId="34" xfId="1" applyFont="1" applyBorder="1" applyAlignment="1">
      <alignment horizontal="right"/>
    </xf>
    <xf numFmtId="0" fontId="15" fillId="0" borderId="15" xfId="1" applyFont="1" applyBorder="1" applyAlignment="1">
      <alignment horizontal="right"/>
    </xf>
    <xf numFmtId="0" fontId="16" fillId="0" borderId="15" xfId="0" applyFont="1" applyBorder="1"/>
    <xf numFmtId="0" fontId="14" fillId="8" borderId="15" xfId="0" applyFont="1" applyFill="1" applyBorder="1" applyAlignment="1">
      <alignment horizontal="left"/>
    </xf>
    <xf numFmtId="0" fontId="16" fillId="0" borderId="15" xfId="0" applyFont="1" applyBorder="1" applyAlignment="1">
      <alignment vertical="center"/>
    </xf>
    <xf numFmtId="0" fontId="15" fillId="0" borderId="15" xfId="0" applyFont="1" applyBorder="1" applyAlignment="1">
      <alignment horizontal="left" vertical="center"/>
    </xf>
    <xf numFmtId="0" fontId="14" fillId="10" borderId="15" xfId="0" applyFont="1" applyFill="1" applyBorder="1" applyAlignment="1">
      <alignment horizontal="left" vertical="center"/>
    </xf>
    <xf numFmtId="0" fontId="16" fillId="0" borderId="15" xfId="1" applyFont="1" applyBorder="1"/>
    <xf numFmtId="0" fontId="15" fillId="0" borderId="15" xfId="1" applyFont="1" applyBorder="1"/>
    <xf numFmtId="0" fontId="14" fillId="11" borderId="15" xfId="0" applyFont="1" applyFill="1" applyBorder="1" applyAlignment="1">
      <alignment horizontal="left" vertical="center"/>
    </xf>
    <xf numFmtId="0" fontId="2" fillId="7" borderId="15" xfId="0" applyFont="1" applyFill="1" applyBorder="1"/>
    <xf numFmtId="0" fontId="4" fillId="0" borderId="15" xfId="0" applyFont="1" applyBorder="1" applyAlignment="1">
      <alignment vertical="center"/>
    </xf>
    <xf numFmtId="0" fontId="2" fillId="0" borderId="15" xfId="0" applyFont="1" applyBorder="1" applyAlignment="1">
      <alignment horizontal="left" vertical="center"/>
    </xf>
    <xf numFmtId="0" fontId="4" fillId="0" borderId="15" xfId="1" applyFont="1" applyBorder="1"/>
    <xf numFmtId="0" fontId="2" fillId="0" borderId="15" xfId="1" applyBorder="1"/>
    <xf numFmtId="0" fontId="16" fillId="7" borderId="21" xfId="0" applyFont="1" applyFill="1" applyBorder="1"/>
    <xf numFmtId="0" fontId="16" fillId="0" borderId="34" xfId="0" applyFont="1" applyBorder="1"/>
    <xf numFmtId="0" fontId="15" fillId="0" borderId="34" xfId="0" applyFont="1" applyBorder="1" applyAlignment="1">
      <alignment horizontal="left" vertical="center"/>
    </xf>
    <xf numFmtId="0" fontId="16" fillId="0" borderId="20" xfId="1" applyFont="1" applyBorder="1" applyAlignment="1">
      <alignment horizontal="right"/>
    </xf>
    <xf numFmtId="0" fontId="15" fillId="7" borderId="1" xfId="0" applyFont="1" applyFill="1" applyBorder="1"/>
    <xf numFmtId="0" fontId="16" fillId="0" borderId="2" xfId="1" applyFont="1" applyBorder="1" applyAlignment="1">
      <alignment horizontal="right"/>
    </xf>
    <xf numFmtId="0" fontId="2" fillId="7" borderId="1" xfId="0" applyFont="1" applyFill="1" applyBorder="1"/>
    <xf numFmtId="0" fontId="4" fillId="0" borderId="2" xfId="1" applyFont="1" applyBorder="1" applyAlignment="1">
      <alignment horizontal="right"/>
    </xf>
    <xf numFmtId="0" fontId="2" fillId="7" borderId="3" xfId="0" applyFont="1" applyFill="1" applyBorder="1"/>
    <xf numFmtId="0" fontId="4" fillId="0" borderId="14" xfId="0" applyFont="1" applyBorder="1" applyAlignment="1">
      <alignment vertical="center"/>
    </xf>
    <xf numFmtId="0" fontId="2" fillId="0" borderId="14" xfId="0" applyFont="1" applyBorder="1" applyAlignment="1">
      <alignment horizontal="left" vertical="center"/>
    </xf>
    <xf numFmtId="0" fontId="4" fillId="0" borderId="4" xfId="1" applyFont="1" applyBorder="1" applyAlignment="1">
      <alignment horizontal="right"/>
    </xf>
    <xf numFmtId="0" fontId="1" fillId="0" borderId="36" xfId="0" applyFont="1" applyBorder="1"/>
    <xf numFmtId="0" fontId="1" fillId="0" borderId="37" xfId="0" applyFont="1" applyBorder="1"/>
    <xf numFmtId="0" fontId="15" fillId="7" borderId="46" xfId="0" applyFont="1" applyFill="1" applyBorder="1"/>
    <xf numFmtId="0" fontId="16" fillId="0" borderId="11" xfId="0" applyFont="1" applyBorder="1"/>
    <xf numFmtId="0" fontId="15" fillId="0" borderId="12" xfId="0" applyFont="1" applyBorder="1"/>
    <xf numFmtId="0" fontId="15" fillId="0" borderId="47" xfId="0" applyFont="1" applyBorder="1" applyAlignment="1">
      <alignment horizontal="right"/>
    </xf>
    <xf numFmtId="0" fontId="15" fillId="0" borderId="13" xfId="0" applyFont="1" applyBorder="1" applyAlignment="1">
      <alignment horizontal="right"/>
    </xf>
    <xf numFmtId="0" fontId="9" fillId="8" borderId="10" xfId="0" applyFont="1" applyFill="1" applyBorder="1" applyAlignment="1">
      <alignment horizontal="right" vertical="center"/>
    </xf>
    <xf numFmtId="0" fontId="4" fillId="8" borderId="8" xfId="0" applyFont="1" applyFill="1" applyBorder="1" applyAlignment="1">
      <alignment horizontal="right" vertical="center"/>
    </xf>
    <xf numFmtId="0" fontId="13" fillId="8" borderId="13" xfId="0" applyFont="1" applyFill="1" applyBorder="1" applyAlignment="1">
      <alignment horizontal="left"/>
    </xf>
    <xf numFmtId="0" fontId="13" fillId="10" borderId="14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17" xfId="0" applyFont="1" applyFill="1" applyBorder="1" applyAlignment="1">
      <alignment horizontal="center"/>
    </xf>
    <xf numFmtId="0" fontId="6" fillId="3" borderId="26" xfId="0" applyFont="1" applyFill="1" applyBorder="1" applyAlignment="1">
      <alignment horizontal="center"/>
    </xf>
    <xf numFmtId="0" fontId="6" fillId="3" borderId="27" xfId="0" applyFont="1" applyFill="1" applyBorder="1" applyAlignment="1">
      <alignment horizontal="center"/>
    </xf>
    <xf numFmtId="0" fontId="6" fillId="3" borderId="28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40" xfId="0" applyFont="1" applyFill="1" applyBorder="1" applyAlignment="1">
      <alignment horizontal="center"/>
    </xf>
    <xf numFmtId="0" fontId="2" fillId="3" borderId="33" xfId="0" applyFont="1" applyFill="1" applyBorder="1" applyAlignment="1">
      <alignment horizontal="center"/>
    </xf>
    <xf numFmtId="0" fontId="7" fillId="4" borderId="29" xfId="0" applyFont="1" applyFill="1" applyBorder="1" applyAlignment="1">
      <alignment horizontal="center"/>
    </xf>
    <xf numFmtId="0" fontId="7" fillId="4" borderId="30" xfId="0" applyFont="1" applyFill="1" applyBorder="1" applyAlignment="1">
      <alignment horizontal="center"/>
    </xf>
    <xf numFmtId="0" fontId="7" fillId="4" borderId="31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5" borderId="17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4" fillId="3" borderId="22" xfId="0" applyFont="1" applyFill="1" applyBorder="1" applyAlignment="1">
      <alignment horizontal="center"/>
    </xf>
    <xf numFmtId="0" fontId="4" fillId="3" borderId="24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18" xfId="0" applyFont="1" applyFill="1" applyBorder="1" applyAlignment="1">
      <alignment horizontal="center"/>
    </xf>
    <xf numFmtId="0" fontId="5" fillId="5" borderId="15" xfId="0" applyFont="1" applyFill="1" applyBorder="1" applyAlignment="1">
      <alignment horizontal="center"/>
    </xf>
  </cellXfs>
  <cellStyles count="2">
    <cellStyle name="Navadno" xfId="0" builtinId="0"/>
    <cellStyle name="Normal 2" xfId="1" xr:uid="{00000000-0005-0000-0000-000001000000}"/>
  </cellStyles>
  <dxfs count="24">
    <dxf>
      <font>
        <b/>
        <i val="0"/>
        <condense val="0"/>
        <extend val="0"/>
      </font>
    </dxf>
    <dxf>
      <fill>
        <patternFill patternType="lightUp">
          <fgColor indexed="23"/>
          <bgColor indexed="9"/>
        </patternFill>
      </fill>
    </dxf>
    <dxf>
      <font>
        <b/>
        <i val="0"/>
        <condense val="0"/>
        <extend val="0"/>
        <color indexed="61"/>
      </font>
      <fill>
        <patternFill patternType="lightUp">
          <fgColor indexed="23"/>
          <bgColor indexed="9"/>
        </patternFill>
      </fill>
    </dxf>
    <dxf>
      <font>
        <b/>
        <i val="0"/>
        <condense val="0"/>
        <extend val="0"/>
      </font>
    </dxf>
    <dxf>
      <fill>
        <patternFill patternType="lightUp">
          <fgColor indexed="23"/>
          <bgColor indexed="9"/>
        </patternFill>
      </fill>
    </dxf>
    <dxf>
      <font>
        <b/>
        <i val="0"/>
        <condense val="0"/>
        <extend val="0"/>
        <color indexed="61"/>
      </font>
      <fill>
        <patternFill patternType="lightUp">
          <fgColor indexed="23"/>
          <bgColor indexed="9"/>
        </patternFill>
      </fill>
    </dxf>
    <dxf>
      <font>
        <b/>
        <i val="0"/>
        <condense val="0"/>
        <extend val="0"/>
      </font>
    </dxf>
    <dxf>
      <fill>
        <patternFill patternType="lightUp">
          <fgColor indexed="23"/>
          <bgColor indexed="9"/>
        </patternFill>
      </fill>
    </dxf>
    <dxf>
      <font>
        <b/>
        <i val="0"/>
        <condense val="0"/>
        <extend val="0"/>
        <color indexed="61"/>
      </font>
      <fill>
        <patternFill patternType="lightUp">
          <fgColor indexed="23"/>
          <bgColor indexed="9"/>
        </patternFill>
      </fill>
    </dxf>
    <dxf>
      <font>
        <b/>
        <i val="0"/>
        <condense val="0"/>
        <extend val="0"/>
      </font>
    </dxf>
    <dxf>
      <fill>
        <patternFill patternType="lightUp">
          <fgColor indexed="23"/>
          <bgColor indexed="9"/>
        </patternFill>
      </fill>
    </dxf>
    <dxf>
      <font>
        <b/>
        <i val="0"/>
        <condense val="0"/>
        <extend val="0"/>
        <color indexed="61"/>
      </font>
      <fill>
        <patternFill patternType="lightUp">
          <fgColor indexed="23"/>
          <bgColor indexed="9"/>
        </patternFill>
      </fill>
    </dxf>
    <dxf>
      <font>
        <b/>
        <i val="0"/>
        <condense val="0"/>
        <extend val="0"/>
      </font>
    </dxf>
    <dxf>
      <fill>
        <patternFill patternType="lightUp">
          <fgColor indexed="23"/>
          <bgColor indexed="9"/>
        </patternFill>
      </fill>
    </dxf>
    <dxf>
      <font>
        <b/>
        <i val="0"/>
        <condense val="0"/>
        <extend val="0"/>
        <color indexed="61"/>
      </font>
      <fill>
        <patternFill patternType="lightUp">
          <fgColor indexed="23"/>
          <bgColor indexed="9"/>
        </patternFill>
      </fill>
    </dxf>
    <dxf>
      <font>
        <b/>
        <i val="0"/>
        <condense val="0"/>
        <extend val="0"/>
      </font>
    </dxf>
    <dxf>
      <fill>
        <patternFill patternType="lightUp">
          <fgColor indexed="23"/>
          <bgColor indexed="9"/>
        </patternFill>
      </fill>
    </dxf>
    <dxf>
      <font>
        <b/>
        <i val="0"/>
        <condense val="0"/>
        <extend val="0"/>
        <color indexed="61"/>
      </font>
      <fill>
        <patternFill patternType="lightUp">
          <fgColor indexed="23"/>
          <bgColor indexed="9"/>
        </patternFill>
      </fill>
    </dxf>
    <dxf>
      <font>
        <b/>
        <i val="0"/>
        <condense val="0"/>
        <extend val="0"/>
      </font>
    </dxf>
    <dxf>
      <fill>
        <patternFill patternType="lightUp">
          <fgColor indexed="23"/>
          <bgColor indexed="9"/>
        </patternFill>
      </fill>
    </dxf>
    <dxf>
      <font>
        <b/>
        <i val="0"/>
        <condense val="0"/>
        <extend val="0"/>
        <color indexed="61"/>
      </font>
      <fill>
        <patternFill patternType="lightUp">
          <fgColor indexed="23"/>
          <bgColor indexed="9"/>
        </patternFill>
      </fill>
    </dxf>
    <dxf>
      <font>
        <b/>
        <i val="0"/>
        <condense val="0"/>
        <extend val="0"/>
      </font>
    </dxf>
    <dxf>
      <fill>
        <patternFill patternType="lightUp">
          <fgColor indexed="23"/>
          <bgColor indexed="9"/>
        </patternFill>
      </fill>
    </dxf>
    <dxf>
      <font>
        <b/>
        <i val="0"/>
        <condense val="0"/>
        <extend val="0"/>
        <color indexed="61"/>
      </font>
      <fill>
        <patternFill patternType="lightUp">
          <fgColor indexed="23"/>
          <bgColor indexed="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600075</xdr:colOff>
      <xdr:row>18</xdr:row>
      <xdr:rowOff>95250</xdr:rowOff>
    </xdr:from>
    <xdr:ext cx="65" cy="172227"/>
    <xdr:sp macro="" textlink="">
      <xdr:nvSpPr>
        <xdr:cNvPr id="2" name="PoljeZBesedilom 1">
          <a:extLst>
            <a:ext uri="{FF2B5EF4-FFF2-40B4-BE49-F238E27FC236}">
              <a16:creationId xmlns:a16="http://schemas.microsoft.com/office/drawing/2014/main" id="{6E9F30AD-C4FE-F22E-C5B8-AD33811D74B8}"/>
            </a:ext>
          </a:extLst>
        </xdr:cNvPr>
        <xdr:cNvSpPr txBox="1"/>
      </xdr:nvSpPr>
      <xdr:spPr>
        <a:xfrm>
          <a:off x="8458200" y="3076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LID4096" sz="1100" kern="12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</sheetPr>
  <dimension ref="B1:D35"/>
  <sheetViews>
    <sheetView topLeftCell="A19" zoomScaleNormal="100" workbookViewId="0">
      <selection activeCell="B25" sqref="B25:C33"/>
    </sheetView>
  </sheetViews>
  <sheetFormatPr defaultColWidth="9.140625" defaultRowHeight="12.75" x14ac:dyDescent="0.2"/>
  <cols>
    <col min="1" max="1" width="1.42578125" style="1" customWidth="1"/>
    <col min="2" max="2" width="18.42578125" style="1" bestFit="1" customWidth="1"/>
    <col min="3" max="3" width="53.42578125" style="1" bestFit="1" customWidth="1"/>
    <col min="4" max="4" width="9.140625" style="2"/>
    <col min="5" max="16384" width="9.140625" style="1"/>
  </cols>
  <sheetData>
    <row r="1" spans="2:4" ht="21" customHeight="1" x14ac:dyDescent="0.3">
      <c r="B1" s="154" t="s">
        <v>0</v>
      </c>
      <c r="C1" s="155"/>
    </row>
    <row r="2" spans="2:4" ht="12.75" customHeight="1" thickBot="1" x14ac:dyDescent="0.25">
      <c r="B2" s="156" t="s">
        <v>61</v>
      </c>
      <c r="C2" s="157"/>
    </row>
    <row r="3" spans="2:4" ht="13.5" thickBot="1" x14ac:dyDescent="0.25"/>
    <row r="4" spans="2:4" s="3" customFormat="1" ht="15.75" x14ac:dyDescent="0.25">
      <c r="B4" s="152" t="s">
        <v>1</v>
      </c>
      <c r="C4" s="153"/>
      <c r="D4" s="4"/>
    </row>
    <row r="5" spans="2:4" x14ac:dyDescent="0.2">
      <c r="B5" s="158"/>
      <c r="C5" s="159"/>
      <c r="D5" s="1"/>
    </row>
    <row r="6" spans="2:4" s="5" customFormat="1" x14ac:dyDescent="0.2">
      <c r="B6" s="80" t="s">
        <v>2</v>
      </c>
      <c r="C6" s="6" t="s">
        <v>62</v>
      </c>
    </row>
    <row r="7" spans="2:4" s="5" customFormat="1" ht="14.25" x14ac:dyDescent="0.2">
      <c r="B7" s="13" t="s">
        <v>63</v>
      </c>
      <c r="C7" s="61" t="s">
        <v>64</v>
      </c>
    </row>
    <row r="8" spans="2:4" s="5" customFormat="1" ht="14.25" x14ac:dyDescent="0.2">
      <c r="B8" s="13" t="s">
        <v>65</v>
      </c>
      <c r="C8" s="62" t="s">
        <v>66</v>
      </c>
    </row>
    <row r="9" spans="2:4" s="5" customFormat="1" ht="14.25" x14ac:dyDescent="0.2">
      <c r="B9" s="13" t="s">
        <v>67</v>
      </c>
      <c r="C9" s="61" t="s">
        <v>68</v>
      </c>
    </row>
    <row r="10" spans="2:4" ht="14.25" x14ac:dyDescent="0.2">
      <c r="B10" s="13" t="s">
        <v>69</v>
      </c>
      <c r="C10" s="62" t="s">
        <v>70</v>
      </c>
      <c r="D10" s="1"/>
    </row>
    <row r="11" spans="2:4" s="5" customFormat="1" ht="14.25" x14ac:dyDescent="0.2">
      <c r="B11" s="13" t="s">
        <v>71</v>
      </c>
      <c r="C11" s="61" t="s">
        <v>72</v>
      </c>
    </row>
    <row r="12" spans="2:4" s="5" customFormat="1" ht="14.25" x14ac:dyDescent="0.2">
      <c r="B12" s="13" t="s">
        <v>73</v>
      </c>
      <c r="C12" s="61" t="s">
        <v>74</v>
      </c>
    </row>
    <row r="13" spans="2:4" s="5" customFormat="1" x14ac:dyDescent="0.2">
      <c r="B13" s="1"/>
      <c r="C13" s="1"/>
    </row>
    <row r="14" spans="2:4" s="5" customFormat="1" ht="15.75" x14ac:dyDescent="0.25">
      <c r="B14" s="160" t="s">
        <v>75</v>
      </c>
      <c r="C14" s="160"/>
    </row>
    <row r="15" spans="2:4" x14ac:dyDescent="0.2">
      <c r="B15" s="78" t="s">
        <v>109</v>
      </c>
      <c r="C15" s="63" t="s">
        <v>110</v>
      </c>
      <c r="D15" s="1"/>
    </row>
    <row r="16" spans="2:4" s="5" customFormat="1" ht="15.75" x14ac:dyDescent="0.2">
      <c r="B16" s="64" t="s">
        <v>76</v>
      </c>
      <c r="C16" s="65" t="s">
        <v>77</v>
      </c>
    </row>
    <row r="17" spans="2:4" s="5" customFormat="1" ht="15.75" x14ac:dyDescent="0.2">
      <c r="B17" s="66" t="s">
        <v>78</v>
      </c>
      <c r="C17" s="65" t="s">
        <v>79</v>
      </c>
    </row>
    <row r="18" spans="2:4" ht="15.75" x14ac:dyDescent="0.2">
      <c r="B18" s="64" t="s">
        <v>80</v>
      </c>
      <c r="C18" s="65" t="s">
        <v>81</v>
      </c>
      <c r="D18" s="1"/>
    </row>
    <row r="19" spans="2:4" s="5" customFormat="1" ht="15.75" x14ac:dyDescent="0.2">
      <c r="B19" s="66" t="s">
        <v>82</v>
      </c>
      <c r="C19" s="65" t="s">
        <v>83</v>
      </c>
    </row>
    <row r="20" spans="2:4" s="5" customFormat="1" ht="15.75" x14ac:dyDescent="0.2">
      <c r="B20" s="64" t="s">
        <v>84</v>
      </c>
      <c r="C20" s="65" t="s">
        <v>85</v>
      </c>
    </row>
    <row r="21" spans="2:4" ht="15.75" x14ac:dyDescent="0.2">
      <c r="B21" s="66" t="s">
        <v>86</v>
      </c>
      <c r="C21" s="65" t="s">
        <v>87</v>
      </c>
      <c r="D21" s="5"/>
    </row>
    <row r="22" spans="2:4" s="3" customFormat="1" ht="16.5" thickBot="1" x14ac:dyDescent="0.3">
      <c r="B22" s="1"/>
      <c r="C22" s="1"/>
      <c r="D22" s="9"/>
    </row>
    <row r="23" spans="2:4" s="10" customFormat="1" ht="15.75" x14ac:dyDescent="0.25">
      <c r="B23" s="152" t="s">
        <v>4</v>
      </c>
      <c r="C23" s="153"/>
    </row>
    <row r="24" spans="2:4" s="12" customFormat="1" ht="15.95" customHeight="1" x14ac:dyDescent="0.2">
      <c r="B24" s="79" t="s">
        <v>5</v>
      </c>
      <c r="C24" s="11" t="s">
        <v>6</v>
      </c>
    </row>
    <row r="25" spans="2:4" s="12" customFormat="1" ht="15.95" customHeight="1" x14ac:dyDescent="0.2">
      <c r="B25" s="13">
        <v>1300</v>
      </c>
      <c r="C25" s="55" t="s">
        <v>7</v>
      </c>
    </row>
    <row r="26" spans="2:4" s="12" customFormat="1" ht="15.95" customHeight="1" x14ac:dyDescent="0.2">
      <c r="B26" s="13">
        <v>1100</v>
      </c>
      <c r="C26" s="7" t="s">
        <v>8</v>
      </c>
    </row>
    <row r="27" spans="2:4" s="12" customFormat="1" ht="15.95" customHeight="1" x14ac:dyDescent="0.2">
      <c r="B27" s="13">
        <v>800</v>
      </c>
      <c r="C27" s="7" t="s">
        <v>9</v>
      </c>
    </row>
    <row r="28" spans="2:4" s="12" customFormat="1" ht="15.95" customHeight="1" x14ac:dyDescent="0.2">
      <c r="B28" s="13">
        <v>600</v>
      </c>
      <c r="C28" s="7" t="s">
        <v>10</v>
      </c>
    </row>
    <row r="29" spans="2:4" s="12" customFormat="1" ht="15.95" customHeight="1" x14ac:dyDescent="0.2">
      <c r="B29" s="13">
        <v>400</v>
      </c>
      <c r="C29" s="7" t="s">
        <v>11</v>
      </c>
    </row>
    <row r="30" spans="2:4" x14ac:dyDescent="0.2">
      <c r="B30" s="13">
        <v>200</v>
      </c>
      <c r="C30" s="7" t="s">
        <v>12</v>
      </c>
    </row>
    <row r="31" spans="2:4" s="3" customFormat="1" ht="15.75" x14ac:dyDescent="0.25">
      <c r="B31" s="13">
        <v>100</v>
      </c>
      <c r="C31" s="7" t="s">
        <v>13</v>
      </c>
      <c r="D31" s="9"/>
    </row>
    <row r="32" spans="2:4" s="10" customFormat="1" x14ac:dyDescent="0.2">
      <c r="B32" s="13">
        <v>50</v>
      </c>
      <c r="C32" s="7" t="s">
        <v>14</v>
      </c>
    </row>
    <row r="33" spans="2:3" s="12" customFormat="1" ht="15.95" customHeight="1" thickBot="1" x14ac:dyDescent="0.25">
      <c r="B33" s="14">
        <v>20</v>
      </c>
      <c r="C33" s="8" t="s">
        <v>15</v>
      </c>
    </row>
    <row r="34" spans="2:3" x14ac:dyDescent="0.2">
      <c r="C34" s="2"/>
    </row>
    <row r="35" spans="2:3" x14ac:dyDescent="0.2">
      <c r="C35" s="2"/>
    </row>
  </sheetData>
  <mergeCells count="6">
    <mergeCell ref="B23:C23"/>
    <mergeCell ref="B1:C1"/>
    <mergeCell ref="B2:C2"/>
    <mergeCell ref="B4:C4"/>
    <mergeCell ref="B5:C5"/>
    <mergeCell ref="B14:C14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5"/>
    <pageSetUpPr fitToPage="1"/>
  </sheetPr>
  <dimension ref="B1:L20"/>
  <sheetViews>
    <sheetView tabSelected="1" topLeftCell="B1" zoomScaleNormal="100" workbookViewId="0">
      <selection activeCell="G39" sqref="G39"/>
    </sheetView>
  </sheetViews>
  <sheetFormatPr defaultRowHeight="12.75" x14ac:dyDescent="0.2"/>
  <cols>
    <col min="1" max="1" width="1.42578125" customWidth="1"/>
    <col min="2" max="2" width="4.85546875" customWidth="1"/>
    <col min="3" max="3" width="3.7109375" customWidth="1"/>
    <col min="4" max="4" width="22.28515625" customWidth="1"/>
    <col min="5" max="5" width="11.7109375" bestFit="1" customWidth="1"/>
    <col min="6" max="6" width="9" customWidth="1"/>
    <col min="7" max="8" width="10.140625" bestFit="1" customWidth="1"/>
    <col min="9" max="9" width="10.140625" customWidth="1"/>
    <col min="10" max="10" width="10.140625" bestFit="1" customWidth="1"/>
    <col min="11" max="11" width="9.28515625" customWidth="1"/>
    <col min="12" max="12" width="7.28515625" customWidth="1"/>
  </cols>
  <sheetData>
    <row r="1" spans="2:12" ht="18" x14ac:dyDescent="0.25">
      <c r="B1" s="140" t="s">
        <v>88</v>
      </c>
      <c r="C1" s="141"/>
      <c r="D1" s="141"/>
      <c r="E1" s="141"/>
      <c r="F1" s="141"/>
      <c r="G1" s="141"/>
      <c r="H1" s="141"/>
      <c r="I1" s="141"/>
      <c r="J1" s="141"/>
      <c r="K1" s="141"/>
      <c r="L1" s="142"/>
    </row>
    <row r="2" spans="2:12" ht="15" x14ac:dyDescent="0.2">
      <c r="B2" s="143" t="s">
        <v>16</v>
      </c>
      <c r="C2" s="144"/>
      <c r="D2" s="144"/>
      <c r="E2" s="144"/>
      <c r="F2" s="144"/>
      <c r="G2" s="144"/>
      <c r="H2" s="144"/>
      <c r="I2" s="144"/>
      <c r="J2" s="144"/>
      <c r="K2" s="144"/>
      <c r="L2" s="145"/>
    </row>
    <row r="3" spans="2:12" ht="13.5" thickBot="1" x14ac:dyDescent="0.25">
      <c r="B3" s="146" t="s">
        <v>137</v>
      </c>
      <c r="C3" s="147"/>
      <c r="D3" s="147"/>
      <c r="E3" s="147"/>
      <c r="F3" s="147"/>
      <c r="G3" s="147"/>
      <c r="H3" s="147"/>
      <c r="I3" s="147"/>
      <c r="J3" s="147"/>
      <c r="K3" s="147"/>
      <c r="L3" s="148"/>
    </row>
    <row r="4" spans="2:12" ht="13.5" thickBot="1" x14ac:dyDescent="0.25"/>
    <row r="5" spans="2:12" ht="15.75" thickBot="1" x14ac:dyDescent="0.3">
      <c r="B5" s="149" t="s">
        <v>89</v>
      </c>
      <c r="C5" s="150"/>
      <c r="D5" s="150"/>
      <c r="E5" s="150"/>
      <c r="F5" s="150"/>
      <c r="G5" s="150"/>
      <c r="H5" s="150"/>
      <c r="I5" s="150"/>
      <c r="J5" s="150"/>
      <c r="K5" s="150"/>
      <c r="L5" s="151"/>
    </row>
    <row r="6" spans="2:12" ht="10.5" customHeight="1" x14ac:dyDescent="0.2">
      <c r="B6" s="32"/>
      <c r="C6" s="33"/>
      <c r="D6" s="33"/>
      <c r="E6" s="33" t="s">
        <v>17</v>
      </c>
      <c r="F6" s="52" t="s">
        <v>24</v>
      </c>
      <c r="G6" s="52" t="s">
        <v>25</v>
      </c>
      <c r="H6" s="49" t="s">
        <v>26</v>
      </c>
      <c r="I6" s="49" t="s">
        <v>32</v>
      </c>
      <c r="J6" s="49" t="s">
        <v>27</v>
      </c>
      <c r="K6" s="49" t="s">
        <v>31</v>
      </c>
      <c r="L6" s="41"/>
    </row>
    <row r="7" spans="2:12" ht="10.5" customHeight="1" x14ac:dyDescent="0.2">
      <c r="B7" s="34" t="s">
        <v>18</v>
      </c>
      <c r="C7" s="35" t="s">
        <v>19</v>
      </c>
      <c r="D7" s="35" t="s">
        <v>20</v>
      </c>
      <c r="E7" s="35" t="s">
        <v>21</v>
      </c>
      <c r="F7" s="53" t="s">
        <v>30</v>
      </c>
      <c r="G7" s="53" t="s">
        <v>30</v>
      </c>
      <c r="H7" s="50" t="s">
        <v>29</v>
      </c>
      <c r="I7" s="50" t="s">
        <v>3</v>
      </c>
      <c r="J7" s="50" t="s">
        <v>33</v>
      </c>
      <c r="K7" s="50" t="s">
        <v>30</v>
      </c>
      <c r="L7" s="42" t="s">
        <v>22</v>
      </c>
    </row>
    <row r="8" spans="2:12" ht="10.5" customHeight="1" thickBot="1" x14ac:dyDescent="0.25">
      <c r="B8" s="34"/>
      <c r="C8" s="40"/>
      <c r="D8" s="40"/>
      <c r="E8" s="40" t="s">
        <v>23</v>
      </c>
      <c r="F8" s="54">
        <v>45907</v>
      </c>
      <c r="G8" s="54">
        <v>45941</v>
      </c>
      <c r="H8" s="51">
        <v>45977</v>
      </c>
      <c r="I8" s="51">
        <v>46109</v>
      </c>
      <c r="J8" s="51">
        <v>46151</v>
      </c>
      <c r="K8" s="51">
        <v>46179</v>
      </c>
      <c r="L8" s="43"/>
    </row>
    <row r="9" spans="2:12" x14ac:dyDescent="0.2">
      <c r="B9" s="20">
        <v>1</v>
      </c>
      <c r="C9" s="20">
        <v>1</v>
      </c>
      <c r="D9" s="19" t="s">
        <v>126</v>
      </c>
      <c r="E9" s="129" t="s">
        <v>93</v>
      </c>
      <c r="F9" s="22"/>
      <c r="G9" s="21"/>
      <c r="H9" s="21"/>
      <c r="I9" s="21">
        <v>1300</v>
      </c>
      <c r="J9" s="21">
        <v>1100</v>
      </c>
      <c r="K9" s="21">
        <v>1100</v>
      </c>
      <c r="L9" s="26">
        <f t="shared" ref="L9:L14" si="0">SUM(F9:K9)</f>
        <v>3500</v>
      </c>
    </row>
    <row r="10" spans="2:12" x14ac:dyDescent="0.2">
      <c r="B10" s="45">
        <v>2</v>
      </c>
      <c r="C10" s="45">
        <v>2</v>
      </c>
      <c r="D10" s="24" t="s">
        <v>104</v>
      </c>
      <c r="E10" s="25" t="s">
        <v>37</v>
      </c>
      <c r="F10" s="29"/>
      <c r="G10" s="27"/>
      <c r="H10" s="27"/>
      <c r="I10" s="27"/>
      <c r="J10" s="27">
        <v>1100</v>
      </c>
      <c r="K10" s="27">
        <v>1300</v>
      </c>
      <c r="L10" s="26">
        <f t="shared" si="0"/>
        <v>2400</v>
      </c>
    </row>
    <row r="11" spans="2:12" x14ac:dyDescent="0.2">
      <c r="B11" s="45">
        <v>3</v>
      </c>
      <c r="C11" s="45">
        <v>4</v>
      </c>
      <c r="D11" s="24" t="s">
        <v>132</v>
      </c>
      <c r="E11" s="25" t="s">
        <v>94</v>
      </c>
      <c r="F11" s="29"/>
      <c r="G11" s="27"/>
      <c r="H11" s="27"/>
      <c r="I11" s="27"/>
      <c r="J11" s="27">
        <v>800</v>
      </c>
      <c r="K11" s="27">
        <v>800</v>
      </c>
      <c r="L11" s="26">
        <f t="shared" si="0"/>
        <v>1600</v>
      </c>
    </row>
    <row r="12" spans="2:12" x14ac:dyDescent="0.2">
      <c r="B12" s="45">
        <v>4</v>
      </c>
      <c r="C12" s="45">
        <v>2</v>
      </c>
      <c r="D12" s="24" t="s">
        <v>127</v>
      </c>
      <c r="E12" s="130" t="s">
        <v>117</v>
      </c>
      <c r="F12" s="29"/>
      <c r="G12" s="27"/>
      <c r="H12" s="27"/>
      <c r="I12" s="27">
        <v>1100</v>
      </c>
      <c r="J12" s="27"/>
      <c r="K12" s="27"/>
      <c r="L12" s="26">
        <f t="shared" si="0"/>
        <v>1100</v>
      </c>
    </row>
    <row r="13" spans="2:12" x14ac:dyDescent="0.2">
      <c r="B13" s="45">
        <v>5</v>
      </c>
      <c r="C13" s="45">
        <v>4</v>
      </c>
      <c r="D13" s="24" t="s">
        <v>133</v>
      </c>
      <c r="E13" s="25" t="s">
        <v>93</v>
      </c>
      <c r="F13" s="29"/>
      <c r="G13" s="27"/>
      <c r="H13" s="27"/>
      <c r="I13" s="27"/>
      <c r="J13" s="27">
        <v>800</v>
      </c>
      <c r="K13" s="27"/>
      <c r="L13" s="26">
        <f t="shared" si="0"/>
        <v>800</v>
      </c>
    </row>
    <row r="14" spans="2:12" x14ac:dyDescent="0.2">
      <c r="B14" s="45">
        <v>5</v>
      </c>
      <c r="C14" s="45">
        <v>4</v>
      </c>
      <c r="D14" s="24" t="s">
        <v>128</v>
      </c>
      <c r="E14" s="130" t="s">
        <v>119</v>
      </c>
      <c r="F14" s="29"/>
      <c r="G14" s="27"/>
      <c r="H14" s="27"/>
      <c r="I14" s="27">
        <v>800</v>
      </c>
      <c r="J14" s="27"/>
      <c r="K14" s="27"/>
      <c r="L14" s="26">
        <f t="shared" si="0"/>
        <v>800</v>
      </c>
    </row>
    <row r="15" spans="2:12" x14ac:dyDescent="0.2">
      <c r="B15" s="45"/>
      <c r="C15" s="23"/>
      <c r="D15" s="24"/>
      <c r="E15" s="25"/>
      <c r="F15" s="29"/>
      <c r="G15" s="27"/>
      <c r="H15" s="27"/>
      <c r="I15" s="27"/>
      <c r="J15" s="27"/>
      <c r="K15" s="27"/>
      <c r="L15" s="26">
        <f t="shared" ref="L15:L18" si="1">SUM(F15:K15)</f>
        <v>0</v>
      </c>
    </row>
    <row r="16" spans="2:12" x14ac:dyDescent="0.2">
      <c r="B16" s="45"/>
      <c r="C16" s="23"/>
      <c r="D16" s="24"/>
      <c r="E16" s="25"/>
      <c r="F16" s="29"/>
      <c r="G16" s="27"/>
      <c r="H16" s="27"/>
      <c r="I16" s="27"/>
      <c r="J16" s="27"/>
      <c r="K16" s="27"/>
      <c r="L16" s="26">
        <f t="shared" si="1"/>
        <v>0</v>
      </c>
    </row>
    <row r="17" spans="2:12" x14ac:dyDescent="0.2">
      <c r="B17" s="45"/>
      <c r="C17" s="23"/>
      <c r="D17" s="24"/>
      <c r="E17" s="25"/>
      <c r="F17" s="29"/>
      <c r="G17" s="27"/>
      <c r="H17" s="27"/>
      <c r="I17" s="27"/>
      <c r="J17" s="27"/>
      <c r="K17" s="27"/>
      <c r="L17" s="26">
        <f t="shared" si="1"/>
        <v>0</v>
      </c>
    </row>
    <row r="18" spans="2:12" ht="13.5" thickBot="1" x14ac:dyDescent="0.25">
      <c r="B18" s="48"/>
      <c r="C18" s="44"/>
      <c r="D18" s="30"/>
      <c r="E18" s="31"/>
      <c r="F18" s="38"/>
      <c r="G18" s="39"/>
      <c r="H18" s="39"/>
      <c r="I18" s="39"/>
      <c r="J18" s="39"/>
      <c r="K18" s="39"/>
      <c r="L18" s="28">
        <f t="shared" si="1"/>
        <v>0</v>
      </c>
    </row>
    <row r="20" spans="2:12" x14ac:dyDescent="0.2">
      <c r="D20" s="10" t="s">
        <v>28</v>
      </c>
      <c r="F20">
        <f t="shared" ref="F20:K20" si="2">+COUNT(F9:F18)</f>
        <v>0</v>
      </c>
      <c r="G20">
        <f t="shared" si="2"/>
        <v>0</v>
      </c>
      <c r="H20">
        <f t="shared" si="2"/>
        <v>0</v>
      </c>
      <c r="I20">
        <f t="shared" si="2"/>
        <v>3</v>
      </c>
      <c r="J20">
        <f t="shared" si="2"/>
        <v>4</v>
      </c>
      <c r="K20">
        <f t="shared" si="2"/>
        <v>3</v>
      </c>
      <c r="L20" s="15">
        <f>AVERAGEIF(F20:K20,"&gt;0")</f>
        <v>3.3333333333333335</v>
      </c>
    </row>
  </sheetData>
  <sortState xmlns:xlrd2="http://schemas.microsoft.com/office/spreadsheetml/2017/richdata2" ref="C9:L14">
    <sortCondition descending="1" ref="L9:L14"/>
    <sortCondition ref="D9:D14"/>
  </sortState>
  <mergeCells count="4">
    <mergeCell ref="B1:L1"/>
    <mergeCell ref="B2:L2"/>
    <mergeCell ref="B3:L3"/>
    <mergeCell ref="B5:L5"/>
  </mergeCells>
  <phoneticPr fontId="1" type="noConversion"/>
  <conditionalFormatting sqref="F9:L10 L9:L17 F11:K14 K14:K16 F15:J16 F17:K17 F18:L18">
    <cfRule type="cellIs" dxfId="23" priority="22" stopIfTrue="1" operator="equal">
      <formula>"X"</formula>
    </cfRule>
    <cfRule type="cellIs" dxfId="22" priority="23" stopIfTrue="1" operator="equal">
      <formula>""</formula>
    </cfRule>
    <cfRule type="cellIs" dxfId="21" priority="24" stopIfTrue="1" operator="equal">
      <formula>1300</formula>
    </cfRule>
  </conditionalFormatting>
  <pageMargins left="0.39370078740157483" right="0.39370078740157483" top="0.39370078740157483" bottom="0.39370078740157483" header="0.31496062992125984" footer="0.31496062992125984"/>
  <pageSetup paperSize="9" scale="88" orientation="portrait" r:id="rId1"/>
  <headerFooter alignWithMargins="0"/>
  <ignoredErrors>
    <ignoredError sqref="J20:K20 F20:H2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5"/>
    <pageSetUpPr fitToPage="1"/>
  </sheetPr>
  <dimension ref="B1:L39"/>
  <sheetViews>
    <sheetView zoomScale="79" zoomScaleNormal="100" workbookViewId="0">
      <selection activeCell="B3" sqref="B3:L3"/>
    </sheetView>
  </sheetViews>
  <sheetFormatPr defaultRowHeight="12.75" x14ac:dyDescent="0.2"/>
  <cols>
    <col min="1" max="1" width="1.42578125" customWidth="1"/>
    <col min="2" max="2" width="4.85546875" customWidth="1"/>
    <col min="3" max="3" width="3.5703125" customWidth="1"/>
    <col min="4" max="4" width="24.5703125" bestFit="1" customWidth="1"/>
    <col min="5" max="5" width="15.5703125" bestFit="1" customWidth="1"/>
    <col min="6" max="6" width="9" customWidth="1"/>
    <col min="7" max="8" width="10.140625" bestFit="1" customWidth="1"/>
    <col min="9" max="9" width="10.140625" customWidth="1"/>
    <col min="10" max="10" width="10.140625" bestFit="1" customWidth="1"/>
    <col min="11" max="11" width="9.42578125" customWidth="1"/>
    <col min="12" max="12" width="6.5703125" customWidth="1"/>
  </cols>
  <sheetData>
    <row r="1" spans="2:12" ht="18" x14ac:dyDescent="0.25">
      <c r="B1" s="140" t="s">
        <v>88</v>
      </c>
      <c r="C1" s="141"/>
      <c r="D1" s="141"/>
      <c r="E1" s="141"/>
      <c r="F1" s="141"/>
      <c r="G1" s="141"/>
      <c r="H1" s="141"/>
      <c r="I1" s="141"/>
      <c r="J1" s="141"/>
      <c r="K1" s="141"/>
      <c r="L1" s="142"/>
    </row>
    <row r="2" spans="2:12" ht="15" x14ac:dyDescent="0.2">
      <c r="B2" s="143" t="s">
        <v>16</v>
      </c>
      <c r="C2" s="144"/>
      <c r="D2" s="144"/>
      <c r="E2" s="144"/>
      <c r="F2" s="144"/>
      <c r="G2" s="144"/>
      <c r="H2" s="144"/>
      <c r="I2" s="144"/>
      <c r="J2" s="144"/>
      <c r="K2" s="144"/>
      <c r="L2" s="145"/>
    </row>
    <row r="3" spans="2:12" ht="13.5" thickBot="1" x14ac:dyDescent="0.25">
      <c r="B3" s="146" t="s">
        <v>137</v>
      </c>
      <c r="C3" s="147"/>
      <c r="D3" s="147"/>
      <c r="E3" s="147"/>
      <c r="F3" s="147"/>
      <c r="G3" s="147"/>
      <c r="H3" s="147"/>
      <c r="I3" s="147"/>
      <c r="J3" s="147"/>
      <c r="K3" s="147"/>
      <c r="L3" s="148"/>
    </row>
    <row r="4" spans="2:12" ht="13.5" thickBot="1" x14ac:dyDescent="0.25"/>
    <row r="5" spans="2:12" ht="15.75" thickBot="1" x14ac:dyDescent="0.3">
      <c r="B5" s="149" t="s">
        <v>90</v>
      </c>
      <c r="C5" s="150"/>
      <c r="D5" s="150"/>
      <c r="E5" s="150"/>
      <c r="F5" s="150"/>
      <c r="G5" s="150"/>
      <c r="H5" s="150"/>
      <c r="I5" s="150"/>
      <c r="J5" s="150"/>
      <c r="K5" s="150"/>
      <c r="L5" s="151"/>
    </row>
    <row r="6" spans="2:12" ht="10.5" customHeight="1" x14ac:dyDescent="0.2">
      <c r="B6" s="32"/>
      <c r="C6" s="33"/>
      <c r="D6" s="33"/>
      <c r="E6" s="33" t="s">
        <v>17</v>
      </c>
      <c r="F6" s="52" t="s">
        <v>24</v>
      </c>
      <c r="G6" s="52" t="s">
        <v>25</v>
      </c>
      <c r="H6" s="49" t="s">
        <v>26</v>
      </c>
      <c r="I6" s="49" t="s">
        <v>32</v>
      </c>
      <c r="J6" s="49" t="s">
        <v>27</v>
      </c>
      <c r="K6" s="49" t="s">
        <v>31</v>
      </c>
      <c r="L6" s="41"/>
    </row>
    <row r="7" spans="2:12" ht="10.5" customHeight="1" x14ac:dyDescent="0.2">
      <c r="B7" s="34" t="s">
        <v>18</v>
      </c>
      <c r="C7" s="35" t="s">
        <v>19</v>
      </c>
      <c r="D7" s="35" t="s">
        <v>20</v>
      </c>
      <c r="E7" s="35" t="s">
        <v>21</v>
      </c>
      <c r="F7" s="53" t="s">
        <v>30</v>
      </c>
      <c r="G7" s="53" t="s">
        <v>30</v>
      </c>
      <c r="H7" s="50" t="s">
        <v>29</v>
      </c>
      <c r="I7" s="50" t="s">
        <v>3</v>
      </c>
      <c r="J7" s="50" t="s">
        <v>33</v>
      </c>
      <c r="K7" s="50" t="s">
        <v>30</v>
      </c>
      <c r="L7" s="42" t="s">
        <v>22</v>
      </c>
    </row>
    <row r="8" spans="2:12" ht="10.5" customHeight="1" thickBot="1" x14ac:dyDescent="0.25">
      <c r="B8" s="34"/>
      <c r="C8" s="35"/>
      <c r="D8" s="35"/>
      <c r="E8" s="35" t="s">
        <v>23</v>
      </c>
      <c r="F8" s="54">
        <v>45907</v>
      </c>
      <c r="G8" s="54">
        <v>45941</v>
      </c>
      <c r="H8" s="51">
        <v>45977</v>
      </c>
      <c r="I8" s="51">
        <v>46083</v>
      </c>
      <c r="J8" s="51">
        <v>46151</v>
      </c>
      <c r="K8" s="51">
        <v>46179</v>
      </c>
      <c r="L8" s="57"/>
    </row>
    <row r="9" spans="2:12" s="1" customFormat="1" ht="15" x14ac:dyDescent="0.25">
      <c r="B9" s="85">
        <v>1</v>
      </c>
      <c r="C9" s="85">
        <v>1</v>
      </c>
      <c r="D9" s="86" t="s">
        <v>40</v>
      </c>
      <c r="E9" s="71" t="s">
        <v>93</v>
      </c>
      <c r="F9" s="87">
        <v>1300</v>
      </c>
      <c r="G9" s="88">
        <v>1300</v>
      </c>
      <c r="H9" s="88">
        <v>1100</v>
      </c>
      <c r="I9" s="88">
        <v>1100</v>
      </c>
      <c r="J9" s="88">
        <v>1100</v>
      </c>
      <c r="K9" s="88">
        <v>800</v>
      </c>
      <c r="L9" s="89">
        <f>SUM(F9:K9)</f>
        <v>6700</v>
      </c>
    </row>
    <row r="10" spans="2:12" s="1" customFormat="1" ht="15" x14ac:dyDescent="0.25">
      <c r="B10" s="90">
        <v>2</v>
      </c>
      <c r="C10" s="90">
        <v>2</v>
      </c>
      <c r="D10" s="91" t="s">
        <v>45</v>
      </c>
      <c r="E10" s="72" t="s">
        <v>94</v>
      </c>
      <c r="F10" s="92">
        <v>1100</v>
      </c>
      <c r="G10" s="93">
        <v>800</v>
      </c>
      <c r="H10" s="93">
        <v>1300</v>
      </c>
      <c r="I10" s="93">
        <v>1300</v>
      </c>
      <c r="J10" s="93">
        <v>1300</v>
      </c>
      <c r="K10" s="93">
        <v>800</v>
      </c>
      <c r="L10" s="89">
        <f>SUM(F10:K10)</f>
        <v>6600</v>
      </c>
    </row>
    <row r="11" spans="2:12" s="1" customFormat="1" ht="14.85" customHeight="1" x14ac:dyDescent="0.25">
      <c r="B11" s="90">
        <v>3</v>
      </c>
      <c r="C11" s="90">
        <v>3</v>
      </c>
      <c r="D11" s="91" t="s">
        <v>41</v>
      </c>
      <c r="E11" s="74" t="s">
        <v>37</v>
      </c>
      <c r="F11" s="92">
        <v>800</v>
      </c>
      <c r="G11" s="93">
        <v>1100</v>
      </c>
      <c r="H11" s="93">
        <v>800</v>
      </c>
      <c r="I11" s="93">
        <v>800</v>
      </c>
      <c r="J11" s="93">
        <v>800</v>
      </c>
      <c r="K11" s="93">
        <v>1300</v>
      </c>
      <c r="L11" s="89">
        <f>SUM(F11:K11)</f>
        <v>5600</v>
      </c>
    </row>
    <row r="12" spans="2:12" s="1" customFormat="1" ht="14.85" customHeight="1" x14ac:dyDescent="0.25">
      <c r="B12" s="90">
        <v>4</v>
      </c>
      <c r="C12" s="90">
        <v>4</v>
      </c>
      <c r="D12" s="91" t="s">
        <v>48</v>
      </c>
      <c r="E12" s="72" t="s">
        <v>94</v>
      </c>
      <c r="F12" s="92">
        <v>600</v>
      </c>
      <c r="G12" s="93">
        <v>600</v>
      </c>
      <c r="H12" s="93">
        <v>800</v>
      </c>
      <c r="I12" s="93">
        <v>800</v>
      </c>
      <c r="J12" s="93">
        <v>800</v>
      </c>
      <c r="K12" s="93">
        <v>1100</v>
      </c>
      <c r="L12" s="89">
        <f>SUM(F12:K12)</f>
        <v>4700</v>
      </c>
    </row>
    <row r="13" spans="2:12" s="1" customFormat="1" ht="15" customHeight="1" x14ac:dyDescent="0.25">
      <c r="B13" s="90">
        <v>4</v>
      </c>
      <c r="C13" s="90">
        <v>5</v>
      </c>
      <c r="D13" s="91" t="s">
        <v>98</v>
      </c>
      <c r="E13" s="72" t="s">
        <v>93</v>
      </c>
      <c r="F13" s="92">
        <v>50</v>
      </c>
      <c r="G13" s="93">
        <v>800</v>
      </c>
      <c r="H13" s="93">
        <v>400</v>
      </c>
      <c r="I13" s="93">
        <v>600</v>
      </c>
      <c r="J13" s="93">
        <v>600</v>
      </c>
      <c r="K13" s="93">
        <v>600</v>
      </c>
      <c r="L13" s="89">
        <f>SUM(F13:K13)</f>
        <v>3050</v>
      </c>
    </row>
    <row r="14" spans="2:12" s="1" customFormat="1" ht="14.85" customHeight="1" x14ac:dyDescent="0.25">
      <c r="B14" s="90">
        <v>6</v>
      </c>
      <c r="C14" s="90">
        <v>5</v>
      </c>
      <c r="D14" s="91" t="s">
        <v>43</v>
      </c>
      <c r="E14" s="72" t="s">
        <v>93</v>
      </c>
      <c r="F14" s="92">
        <v>50</v>
      </c>
      <c r="G14" s="93">
        <v>600</v>
      </c>
      <c r="H14" s="93">
        <v>600</v>
      </c>
      <c r="I14" s="93">
        <v>600</v>
      </c>
      <c r="J14" s="93">
        <v>600</v>
      </c>
      <c r="K14" s="93">
        <v>600</v>
      </c>
      <c r="L14" s="89">
        <f>SUM(F14:K14)</f>
        <v>3050</v>
      </c>
    </row>
    <row r="15" spans="2:12" s="1" customFormat="1" ht="14.85" customHeight="1" x14ac:dyDescent="0.25">
      <c r="B15" s="90">
        <v>8</v>
      </c>
      <c r="C15" s="90">
        <v>10</v>
      </c>
      <c r="D15" s="91" t="s">
        <v>100</v>
      </c>
      <c r="E15" s="72" t="s">
        <v>94</v>
      </c>
      <c r="F15" s="92">
        <v>200</v>
      </c>
      <c r="G15" s="93">
        <v>20</v>
      </c>
      <c r="H15" s="93">
        <v>400</v>
      </c>
      <c r="I15" s="93">
        <v>600</v>
      </c>
      <c r="J15" s="93">
        <v>600</v>
      </c>
      <c r="K15" s="93">
        <v>600</v>
      </c>
      <c r="L15" s="89">
        <f>SUM(F15:K15)</f>
        <v>2420</v>
      </c>
    </row>
    <row r="16" spans="2:12" s="1" customFormat="1" ht="14.25" customHeight="1" x14ac:dyDescent="0.25">
      <c r="B16" s="90">
        <v>9</v>
      </c>
      <c r="C16" s="90">
        <v>8</v>
      </c>
      <c r="D16" s="91" t="s">
        <v>36</v>
      </c>
      <c r="E16" s="73" t="s">
        <v>95</v>
      </c>
      <c r="F16" s="92">
        <v>600</v>
      </c>
      <c r="G16" s="93">
        <v>400</v>
      </c>
      <c r="H16" s="93"/>
      <c r="I16" s="93">
        <v>600</v>
      </c>
      <c r="J16" s="93">
        <v>100</v>
      </c>
      <c r="K16" s="93">
        <v>400</v>
      </c>
      <c r="L16" s="89">
        <f>SUM(F16:K16)</f>
        <v>2100</v>
      </c>
    </row>
    <row r="17" spans="2:12" s="1" customFormat="1" ht="14.85" customHeight="1" x14ac:dyDescent="0.25">
      <c r="B17" s="90">
        <v>10</v>
      </c>
      <c r="C17" s="90">
        <v>7</v>
      </c>
      <c r="D17" s="91" t="s">
        <v>39</v>
      </c>
      <c r="E17" s="73" t="s">
        <v>95</v>
      </c>
      <c r="F17" s="92">
        <v>600</v>
      </c>
      <c r="G17" s="93">
        <v>600</v>
      </c>
      <c r="H17" s="93">
        <v>600</v>
      </c>
      <c r="I17" s="93"/>
      <c r="J17" s="93"/>
      <c r="K17" s="93"/>
      <c r="L17" s="89">
        <f>SUM(F17:K17)</f>
        <v>1800</v>
      </c>
    </row>
    <row r="18" spans="2:12" s="1" customFormat="1" ht="14.85" customHeight="1" x14ac:dyDescent="0.25">
      <c r="B18" s="90">
        <v>11</v>
      </c>
      <c r="C18" s="90">
        <v>13</v>
      </c>
      <c r="D18" s="91" t="s">
        <v>35</v>
      </c>
      <c r="E18" s="74" t="s">
        <v>37</v>
      </c>
      <c r="F18" s="92">
        <v>600</v>
      </c>
      <c r="G18" s="93"/>
      <c r="H18" s="93">
        <v>400</v>
      </c>
      <c r="I18" s="93"/>
      <c r="J18" s="93">
        <v>600</v>
      </c>
      <c r="K18" s="93"/>
      <c r="L18" s="89">
        <f>SUM(F18:K18)</f>
        <v>1600</v>
      </c>
    </row>
    <row r="19" spans="2:12" s="1" customFormat="1" ht="14.85" customHeight="1" x14ac:dyDescent="0.25">
      <c r="B19" s="90">
        <v>12</v>
      </c>
      <c r="C19" s="90">
        <v>9</v>
      </c>
      <c r="D19" s="91" t="s">
        <v>44</v>
      </c>
      <c r="E19" s="73" t="s">
        <v>95</v>
      </c>
      <c r="F19" s="92">
        <v>800</v>
      </c>
      <c r="G19" s="93"/>
      <c r="H19" s="93">
        <v>600</v>
      </c>
      <c r="I19" s="93"/>
      <c r="J19" s="93"/>
      <c r="K19" s="93"/>
      <c r="L19" s="89">
        <f>SUM(F19:K19)</f>
        <v>1400</v>
      </c>
    </row>
    <row r="20" spans="2:12" s="1" customFormat="1" ht="14.85" customHeight="1" x14ac:dyDescent="0.25">
      <c r="B20" s="90">
        <v>13</v>
      </c>
      <c r="C20" s="90">
        <v>12</v>
      </c>
      <c r="D20" s="91" t="s">
        <v>101</v>
      </c>
      <c r="E20" s="73" t="s">
        <v>96</v>
      </c>
      <c r="F20" s="92">
        <v>20</v>
      </c>
      <c r="G20" s="93">
        <v>20</v>
      </c>
      <c r="H20" s="93">
        <v>600</v>
      </c>
      <c r="I20" s="93">
        <v>400</v>
      </c>
      <c r="J20" s="93">
        <v>50</v>
      </c>
      <c r="K20" s="93">
        <v>50</v>
      </c>
      <c r="L20" s="89">
        <f>SUM(F20:K20)</f>
        <v>1140</v>
      </c>
    </row>
    <row r="21" spans="2:12" s="1" customFormat="1" ht="15.75" customHeight="1" x14ac:dyDescent="0.25">
      <c r="B21" s="90">
        <v>14</v>
      </c>
      <c r="C21" s="90">
        <v>11</v>
      </c>
      <c r="D21" s="91" t="s">
        <v>104</v>
      </c>
      <c r="E21" s="94" t="s">
        <v>37</v>
      </c>
      <c r="F21" s="92">
        <v>50</v>
      </c>
      <c r="G21" s="93">
        <v>600</v>
      </c>
      <c r="H21" s="93">
        <v>400</v>
      </c>
      <c r="I21" s="93"/>
      <c r="J21" s="93"/>
      <c r="K21" s="93"/>
      <c r="L21" s="89">
        <f>SUM(F21:K21)</f>
        <v>1050</v>
      </c>
    </row>
    <row r="22" spans="2:12" s="1" customFormat="1" ht="17.25" customHeight="1" x14ac:dyDescent="0.25">
      <c r="B22" s="90">
        <v>15</v>
      </c>
      <c r="C22" s="90">
        <v>14</v>
      </c>
      <c r="D22" s="91" t="s">
        <v>99</v>
      </c>
      <c r="E22" s="72" t="s">
        <v>94</v>
      </c>
      <c r="F22" s="92">
        <v>50</v>
      </c>
      <c r="G22" s="93">
        <v>400</v>
      </c>
      <c r="H22" s="93">
        <v>50</v>
      </c>
      <c r="I22" s="93">
        <v>50</v>
      </c>
      <c r="J22" s="93">
        <v>50</v>
      </c>
      <c r="K22" s="93">
        <v>50</v>
      </c>
      <c r="L22" s="89">
        <f>SUM(F22:K22)</f>
        <v>650</v>
      </c>
    </row>
    <row r="23" spans="2:12" s="1" customFormat="1" ht="15" x14ac:dyDescent="0.25">
      <c r="B23" s="90">
        <v>16</v>
      </c>
      <c r="C23" s="90">
        <v>15</v>
      </c>
      <c r="D23" s="95" t="s">
        <v>113</v>
      </c>
      <c r="E23" s="96" t="s">
        <v>96</v>
      </c>
      <c r="F23" s="92"/>
      <c r="G23" s="93">
        <v>50</v>
      </c>
      <c r="H23" s="93">
        <v>20</v>
      </c>
      <c r="I23" s="93">
        <v>400</v>
      </c>
      <c r="J23" s="93">
        <v>100</v>
      </c>
      <c r="K23" s="93">
        <v>50</v>
      </c>
      <c r="L23" s="89">
        <f>SUM(F23:K23)</f>
        <v>620</v>
      </c>
    </row>
    <row r="24" spans="2:12" s="1" customFormat="1" ht="15" x14ac:dyDescent="0.25">
      <c r="B24" s="90">
        <v>17</v>
      </c>
      <c r="C24" s="90">
        <v>18</v>
      </c>
      <c r="D24" s="91" t="s">
        <v>102</v>
      </c>
      <c r="E24" s="73" t="s">
        <v>97</v>
      </c>
      <c r="F24" s="92">
        <v>20</v>
      </c>
      <c r="G24" s="93">
        <v>20</v>
      </c>
      <c r="H24" s="93">
        <v>20</v>
      </c>
      <c r="I24" s="93">
        <v>20</v>
      </c>
      <c r="J24" s="93">
        <v>50</v>
      </c>
      <c r="K24" s="93">
        <v>20</v>
      </c>
      <c r="L24" s="89">
        <f>SUM(F24:K24)</f>
        <v>150</v>
      </c>
    </row>
    <row r="25" spans="2:12" s="1" customFormat="1" ht="15" x14ac:dyDescent="0.25">
      <c r="B25" s="90">
        <v>18</v>
      </c>
      <c r="C25" s="90">
        <v>19</v>
      </c>
      <c r="D25" s="91" t="s">
        <v>122</v>
      </c>
      <c r="E25" s="94" t="s">
        <v>95</v>
      </c>
      <c r="F25" s="92"/>
      <c r="G25" s="93"/>
      <c r="H25" s="93">
        <v>50</v>
      </c>
      <c r="I25" s="93">
        <v>20</v>
      </c>
      <c r="J25" s="93">
        <v>50</v>
      </c>
      <c r="K25" s="93">
        <v>20</v>
      </c>
      <c r="L25" s="89">
        <f>SUM(F25:K25)</f>
        <v>140</v>
      </c>
    </row>
    <row r="26" spans="2:12" s="1" customFormat="1" ht="15" x14ac:dyDescent="0.25">
      <c r="B26" s="90">
        <v>19</v>
      </c>
      <c r="C26" s="90">
        <v>16</v>
      </c>
      <c r="D26" s="91" t="s">
        <v>115</v>
      </c>
      <c r="E26" s="94" t="s">
        <v>96</v>
      </c>
      <c r="F26" s="92"/>
      <c r="G26" s="93">
        <v>50</v>
      </c>
      <c r="H26" s="93"/>
      <c r="I26" s="93">
        <v>50</v>
      </c>
      <c r="J26" s="93"/>
      <c r="K26" s="93">
        <v>20</v>
      </c>
      <c r="L26" s="89">
        <f>SUM(F26:K26)</f>
        <v>120</v>
      </c>
    </row>
    <row r="27" spans="2:12" s="1" customFormat="1" ht="15" x14ac:dyDescent="0.25">
      <c r="B27" s="90">
        <v>20</v>
      </c>
      <c r="C27" s="90">
        <v>17</v>
      </c>
      <c r="D27" s="91" t="s">
        <v>114</v>
      </c>
      <c r="E27" s="94" t="s">
        <v>96</v>
      </c>
      <c r="F27" s="92"/>
      <c r="G27" s="93">
        <v>20</v>
      </c>
      <c r="H27" s="93">
        <v>20</v>
      </c>
      <c r="I27" s="93">
        <v>50</v>
      </c>
      <c r="J27" s="93">
        <v>20</v>
      </c>
      <c r="K27" s="93"/>
      <c r="L27" s="89">
        <f>SUM(F27:K27)</f>
        <v>110</v>
      </c>
    </row>
    <row r="28" spans="2:12" s="1" customFormat="1" ht="15" x14ac:dyDescent="0.25">
      <c r="B28" s="90">
        <v>21</v>
      </c>
      <c r="C28" s="90">
        <v>20</v>
      </c>
      <c r="D28" s="91" t="s">
        <v>103</v>
      </c>
      <c r="E28" s="73" t="s">
        <v>97</v>
      </c>
      <c r="F28" s="92">
        <v>20</v>
      </c>
      <c r="G28" s="93"/>
      <c r="H28" s="93">
        <v>20</v>
      </c>
      <c r="I28" s="93">
        <v>20</v>
      </c>
      <c r="J28" s="93">
        <v>20</v>
      </c>
      <c r="K28" s="93"/>
      <c r="L28" s="89">
        <f>SUM(F28:K28)</f>
        <v>80</v>
      </c>
    </row>
    <row r="29" spans="2:12" s="1" customFormat="1" ht="15" x14ac:dyDescent="0.25">
      <c r="B29" s="90">
        <v>21</v>
      </c>
      <c r="C29" s="90">
        <v>20</v>
      </c>
      <c r="D29" s="95" t="s">
        <v>111</v>
      </c>
      <c r="E29" s="96" t="s">
        <v>112</v>
      </c>
      <c r="F29" s="92"/>
      <c r="G29" s="93">
        <v>20</v>
      </c>
      <c r="H29" s="93">
        <v>20</v>
      </c>
      <c r="I29" s="93">
        <v>20</v>
      </c>
      <c r="J29" s="93"/>
      <c r="K29" s="93">
        <v>20</v>
      </c>
      <c r="L29" s="89">
        <f>SUM(F29:K29)</f>
        <v>80</v>
      </c>
    </row>
    <row r="30" spans="2:12" s="1" customFormat="1" ht="15" x14ac:dyDescent="0.25">
      <c r="B30" s="90">
        <v>23</v>
      </c>
      <c r="C30" s="90"/>
      <c r="D30" s="91" t="s">
        <v>134</v>
      </c>
      <c r="E30" s="94" t="s">
        <v>135</v>
      </c>
      <c r="F30" s="92"/>
      <c r="G30" s="93"/>
      <c r="H30" s="93"/>
      <c r="I30" s="93"/>
      <c r="J30" s="93">
        <v>50</v>
      </c>
      <c r="K30" s="93"/>
      <c r="L30" s="89">
        <f>SUM(F30:K30)</f>
        <v>50</v>
      </c>
    </row>
    <row r="31" spans="2:12" s="1" customFormat="1" ht="15" x14ac:dyDescent="0.25">
      <c r="B31" s="131">
        <v>24</v>
      </c>
      <c r="C31" s="131">
        <v>22</v>
      </c>
      <c r="D31" s="132" t="s">
        <v>129</v>
      </c>
      <c r="E31" s="133" t="s">
        <v>97</v>
      </c>
      <c r="F31" s="134"/>
      <c r="G31" s="135"/>
      <c r="H31" s="135"/>
      <c r="I31" s="135">
        <v>20</v>
      </c>
      <c r="J31" s="135">
        <v>20</v>
      </c>
      <c r="K31" s="135"/>
      <c r="L31" s="89">
        <f>SUM(F31:K31)</f>
        <v>40</v>
      </c>
    </row>
    <row r="32" spans="2:12" s="1" customFormat="1" ht="15.75" thickBot="1" x14ac:dyDescent="0.3">
      <c r="B32" s="97">
        <v>25</v>
      </c>
      <c r="C32" s="97">
        <v>22</v>
      </c>
      <c r="D32" s="98" t="s">
        <v>123</v>
      </c>
      <c r="E32" s="99" t="s">
        <v>93</v>
      </c>
      <c r="F32" s="100"/>
      <c r="G32" s="101"/>
      <c r="H32" s="101">
        <v>20</v>
      </c>
      <c r="I32" s="101"/>
      <c r="J32" s="101"/>
      <c r="K32" s="101"/>
      <c r="L32" s="89">
        <f>SUM(F32:K32)</f>
        <v>20</v>
      </c>
    </row>
    <row r="33" spans="2:12" s="1" customFormat="1" x14ac:dyDescent="0.2"/>
    <row r="34" spans="2:12" s="1" customFormat="1" x14ac:dyDescent="0.2">
      <c r="B34"/>
      <c r="C34"/>
      <c r="D34"/>
      <c r="E34"/>
      <c r="F34"/>
      <c r="G34"/>
      <c r="H34"/>
      <c r="I34"/>
      <c r="J34"/>
      <c r="K34"/>
      <c r="L34"/>
    </row>
    <row r="35" spans="2:12" s="1" customFormat="1" x14ac:dyDescent="0.2">
      <c r="B35"/>
      <c r="C35"/>
      <c r="D35" s="10" t="s">
        <v>28</v>
      </c>
      <c r="E35"/>
      <c r="F35">
        <f t="shared" ref="F35:K35" si="0">+COUNT(F9:F32)</f>
        <v>16</v>
      </c>
      <c r="G35">
        <f t="shared" si="0"/>
        <v>17</v>
      </c>
      <c r="H35">
        <f t="shared" si="0"/>
        <v>20</v>
      </c>
      <c r="I35">
        <f t="shared" si="0"/>
        <v>18</v>
      </c>
      <c r="J35">
        <f t="shared" si="0"/>
        <v>18</v>
      </c>
      <c r="K35">
        <f t="shared" si="0"/>
        <v>15</v>
      </c>
      <c r="L35" s="15">
        <f>AVERAGEIF(F35:K35,"&gt;0")</f>
        <v>17.333333333333332</v>
      </c>
    </row>
    <row r="36" spans="2:12" s="1" customFormat="1" x14ac:dyDescent="0.2">
      <c r="B36"/>
      <c r="C36"/>
      <c r="D36"/>
      <c r="E36"/>
      <c r="F36"/>
      <c r="G36"/>
      <c r="H36"/>
      <c r="I36"/>
      <c r="J36"/>
      <c r="K36"/>
      <c r="L36"/>
    </row>
    <row r="37" spans="2:12" s="1" customFormat="1" x14ac:dyDescent="0.2">
      <c r="B37"/>
      <c r="C37"/>
      <c r="D37"/>
      <c r="E37"/>
      <c r="F37"/>
      <c r="G37"/>
      <c r="H37"/>
      <c r="I37"/>
      <c r="J37"/>
      <c r="K37"/>
      <c r="L37"/>
    </row>
    <row r="38" spans="2:12" s="1" customFormat="1" x14ac:dyDescent="0.2">
      <c r="B38"/>
      <c r="C38"/>
      <c r="D38"/>
      <c r="E38"/>
      <c r="F38"/>
      <c r="G38"/>
      <c r="H38"/>
      <c r="I38"/>
      <c r="J38"/>
      <c r="K38"/>
      <c r="L38"/>
    </row>
    <row r="39" spans="2:12" s="1" customFormat="1" x14ac:dyDescent="0.2">
      <c r="B39"/>
      <c r="C39"/>
      <c r="D39"/>
      <c r="E39"/>
      <c r="F39"/>
      <c r="G39"/>
      <c r="H39"/>
      <c r="I39"/>
      <c r="J39"/>
      <c r="K39"/>
      <c r="L39"/>
    </row>
  </sheetData>
  <sortState xmlns:xlrd2="http://schemas.microsoft.com/office/spreadsheetml/2017/richdata2" ref="C9:L32">
    <sortCondition descending="1" ref="L9:L32"/>
  </sortState>
  <mergeCells count="4">
    <mergeCell ref="B1:L1"/>
    <mergeCell ref="B2:L2"/>
    <mergeCell ref="B3:L3"/>
    <mergeCell ref="B5:L5"/>
  </mergeCells>
  <phoneticPr fontId="1" type="noConversion"/>
  <conditionalFormatting sqref="F17:J17 J17:K18 F18:I18">
    <cfRule type="cellIs" dxfId="20" priority="58" stopIfTrue="1" operator="equal">
      <formula>"X"</formula>
    </cfRule>
    <cfRule type="cellIs" dxfId="19" priority="59" stopIfTrue="1" operator="equal">
      <formula>""</formula>
    </cfRule>
    <cfRule type="cellIs" dxfId="18" priority="60" stopIfTrue="1" operator="equal">
      <formula>1300</formula>
    </cfRule>
  </conditionalFormatting>
  <conditionalFormatting sqref="F10:K16">
    <cfRule type="cellIs" dxfId="17" priority="4" stopIfTrue="1" operator="equal">
      <formula>"X"</formula>
    </cfRule>
    <cfRule type="cellIs" dxfId="16" priority="5" stopIfTrue="1" operator="equal">
      <formula>""</formula>
    </cfRule>
    <cfRule type="cellIs" dxfId="15" priority="6" stopIfTrue="1" operator="equal">
      <formula>1300</formula>
    </cfRule>
  </conditionalFormatting>
  <conditionalFormatting sqref="F19:K32">
    <cfRule type="cellIs" dxfId="14" priority="13" stopIfTrue="1" operator="equal">
      <formula>"X"</formula>
    </cfRule>
    <cfRule type="cellIs" dxfId="13" priority="14" stopIfTrue="1" operator="equal">
      <formula>""</formula>
    </cfRule>
    <cfRule type="cellIs" dxfId="12" priority="15" stopIfTrue="1" operator="equal">
      <formula>1300</formula>
    </cfRule>
  </conditionalFormatting>
  <conditionalFormatting sqref="F9:L9 F17:G17">
    <cfRule type="cellIs" dxfId="11" priority="25" stopIfTrue="1" operator="equal">
      <formula>"X"</formula>
    </cfRule>
    <cfRule type="cellIs" dxfId="10" priority="26" stopIfTrue="1" operator="equal">
      <formula>""</formula>
    </cfRule>
    <cfRule type="cellIs" dxfId="9" priority="27" stopIfTrue="1" operator="equal">
      <formula>1300</formula>
    </cfRule>
  </conditionalFormatting>
  <conditionalFormatting sqref="L10:L32">
    <cfRule type="cellIs" dxfId="8" priority="7" stopIfTrue="1" operator="equal">
      <formula>"X"</formula>
    </cfRule>
    <cfRule type="cellIs" dxfId="7" priority="8" stopIfTrue="1" operator="equal">
      <formula>""</formula>
    </cfRule>
    <cfRule type="cellIs" dxfId="6" priority="9" stopIfTrue="1" operator="equal">
      <formula>1300</formula>
    </cfRule>
  </conditionalFormatting>
  <pageMargins left="0.25" right="0.25" top="0.75" bottom="0.75" header="0.3" footer="0.3"/>
  <pageSetup paperSize="9" scale="81" fitToHeight="0" orientation="portrait" r:id="rId1"/>
  <headerFooter alignWithMargins="0"/>
  <ignoredErrors>
    <ignoredError sqref="J35:K35 F35:H35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5"/>
    <pageSetUpPr fitToPage="1"/>
  </sheetPr>
  <dimension ref="B1:S30"/>
  <sheetViews>
    <sheetView zoomScale="79" zoomScaleNormal="100" workbookViewId="0">
      <selection activeCell="B3" sqref="B3:L3"/>
    </sheetView>
  </sheetViews>
  <sheetFormatPr defaultRowHeight="12.75" x14ac:dyDescent="0.2"/>
  <cols>
    <col min="1" max="1" width="1.42578125" customWidth="1"/>
    <col min="2" max="2" width="4.5703125" customWidth="1"/>
    <col min="3" max="3" width="3.7109375" customWidth="1"/>
    <col min="4" max="4" width="24.7109375" bestFit="1" customWidth="1"/>
    <col min="5" max="5" width="18.7109375" bestFit="1" customWidth="1"/>
    <col min="6" max="6" width="9" customWidth="1"/>
    <col min="7" max="8" width="10.140625" bestFit="1" customWidth="1"/>
    <col min="9" max="9" width="10.140625" customWidth="1"/>
    <col min="10" max="10" width="10.140625" bestFit="1" customWidth="1"/>
    <col min="11" max="11" width="9.28515625" customWidth="1"/>
    <col min="12" max="12" width="7.140625" customWidth="1"/>
  </cols>
  <sheetData>
    <row r="1" spans="2:12" ht="18" x14ac:dyDescent="0.25">
      <c r="B1" s="140" t="s">
        <v>88</v>
      </c>
      <c r="C1" s="141"/>
      <c r="D1" s="141"/>
      <c r="E1" s="141"/>
      <c r="F1" s="141"/>
      <c r="G1" s="141"/>
      <c r="H1" s="141"/>
      <c r="I1" s="141"/>
      <c r="J1" s="141"/>
      <c r="K1" s="141"/>
      <c r="L1" s="142"/>
    </row>
    <row r="2" spans="2:12" ht="15" x14ac:dyDescent="0.2">
      <c r="B2" s="143" t="s">
        <v>16</v>
      </c>
      <c r="C2" s="144"/>
      <c r="D2" s="144"/>
      <c r="E2" s="144"/>
      <c r="F2" s="144"/>
      <c r="G2" s="144"/>
      <c r="H2" s="144"/>
      <c r="I2" s="144"/>
      <c r="J2" s="144"/>
      <c r="K2" s="144"/>
      <c r="L2" s="145"/>
    </row>
    <row r="3" spans="2:12" ht="13.5" thickBot="1" x14ac:dyDescent="0.25">
      <c r="B3" s="146" t="s">
        <v>137</v>
      </c>
      <c r="C3" s="147"/>
      <c r="D3" s="147"/>
      <c r="E3" s="147"/>
      <c r="F3" s="147"/>
      <c r="G3" s="147"/>
      <c r="H3" s="147"/>
      <c r="I3" s="147"/>
      <c r="J3" s="147"/>
      <c r="K3" s="147"/>
      <c r="L3" s="148"/>
    </row>
    <row r="4" spans="2:12" ht="13.5" thickBot="1" x14ac:dyDescent="0.25"/>
    <row r="5" spans="2:12" ht="15.75" thickBot="1" x14ac:dyDescent="0.3">
      <c r="B5" s="149" t="s">
        <v>91</v>
      </c>
      <c r="C5" s="150"/>
      <c r="D5" s="150"/>
      <c r="E5" s="150"/>
      <c r="F5" s="150"/>
      <c r="G5" s="150"/>
      <c r="H5" s="150"/>
      <c r="I5" s="150"/>
      <c r="J5" s="150"/>
      <c r="K5" s="150"/>
      <c r="L5" s="151"/>
    </row>
    <row r="6" spans="2:12" ht="10.5" customHeight="1" x14ac:dyDescent="0.2">
      <c r="B6" s="32"/>
      <c r="C6" s="33"/>
      <c r="D6" s="33"/>
      <c r="E6" s="33" t="s">
        <v>17</v>
      </c>
      <c r="F6" s="52" t="s">
        <v>24</v>
      </c>
      <c r="G6" s="52" t="s">
        <v>25</v>
      </c>
      <c r="H6" s="49" t="s">
        <v>26</v>
      </c>
      <c r="I6" s="49" t="s">
        <v>32</v>
      </c>
      <c r="J6" s="49" t="s">
        <v>27</v>
      </c>
      <c r="K6" s="49" t="s">
        <v>31</v>
      </c>
      <c r="L6" s="41"/>
    </row>
    <row r="7" spans="2:12" ht="10.5" customHeight="1" x14ac:dyDescent="0.2">
      <c r="B7" s="34" t="s">
        <v>18</v>
      </c>
      <c r="C7" s="35" t="s">
        <v>19</v>
      </c>
      <c r="D7" s="35" t="s">
        <v>20</v>
      </c>
      <c r="E7" s="35" t="s">
        <v>21</v>
      </c>
      <c r="F7" s="53" t="s">
        <v>30</v>
      </c>
      <c r="G7" s="53" t="s">
        <v>30</v>
      </c>
      <c r="H7" s="50" t="s">
        <v>29</v>
      </c>
      <c r="I7" s="50" t="s">
        <v>3</v>
      </c>
      <c r="J7" s="50" t="s">
        <v>33</v>
      </c>
      <c r="K7" s="50" t="s">
        <v>30</v>
      </c>
      <c r="L7" s="42" t="s">
        <v>22</v>
      </c>
    </row>
    <row r="8" spans="2:12" ht="10.5" customHeight="1" thickBot="1" x14ac:dyDescent="0.25">
      <c r="B8" s="34"/>
      <c r="C8" s="35"/>
      <c r="D8" s="35"/>
      <c r="E8" s="35" t="s">
        <v>23</v>
      </c>
      <c r="F8" s="54">
        <v>45907</v>
      </c>
      <c r="G8" s="54">
        <v>45941</v>
      </c>
      <c r="H8" s="51">
        <v>45977</v>
      </c>
      <c r="I8" s="51">
        <v>46109</v>
      </c>
      <c r="J8" s="51">
        <v>46151</v>
      </c>
      <c r="K8" s="51">
        <v>46179</v>
      </c>
      <c r="L8" s="57"/>
    </row>
    <row r="9" spans="2:12" s="1" customFormat="1" ht="15.75" x14ac:dyDescent="0.2">
      <c r="B9" s="136">
        <v>1</v>
      </c>
      <c r="C9" s="136">
        <v>2</v>
      </c>
      <c r="D9" s="75" t="s">
        <v>53</v>
      </c>
      <c r="E9" s="77" t="s">
        <v>37</v>
      </c>
      <c r="F9" s="22">
        <v>800</v>
      </c>
      <c r="G9" s="21">
        <v>1100</v>
      </c>
      <c r="H9" s="21">
        <v>1100</v>
      </c>
      <c r="I9" s="21">
        <v>1300</v>
      </c>
      <c r="J9" s="21">
        <v>1300</v>
      </c>
      <c r="K9" s="21">
        <v>1300</v>
      </c>
      <c r="L9" s="58">
        <f t="shared" ref="L9:L25" si="0">SUM(F9:K9)</f>
        <v>6900</v>
      </c>
    </row>
    <row r="10" spans="2:12" s="1" customFormat="1" ht="15.75" x14ac:dyDescent="0.2">
      <c r="B10" s="46">
        <v>2</v>
      </c>
      <c r="C10" s="46">
        <v>3</v>
      </c>
      <c r="D10" s="70" t="s">
        <v>52</v>
      </c>
      <c r="E10" s="68" t="s">
        <v>96</v>
      </c>
      <c r="F10" s="29">
        <v>1100</v>
      </c>
      <c r="G10" s="27">
        <v>600</v>
      </c>
      <c r="H10" s="36">
        <v>800</v>
      </c>
      <c r="I10" s="36">
        <v>800</v>
      </c>
      <c r="J10" s="36">
        <v>1100</v>
      </c>
      <c r="K10" s="36">
        <v>800</v>
      </c>
      <c r="L10" s="59">
        <f>SUM(F10:K10)</f>
        <v>5200</v>
      </c>
    </row>
    <row r="11" spans="2:12" s="1" customFormat="1" ht="15.75" x14ac:dyDescent="0.2">
      <c r="B11" s="137">
        <v>3</v>
      </c>
      <c r="C11" s="137">
        <v>1</v>
      </c>
      <c r="D11" s="70" t="s">
        <v>106</v>
      </c>
      <c r="E11" s="69" t="s">
        <v>37</v>
      </c>
      <c r="F11" s="37">
        <v>1300</v>
      </c>
      <c r="G11" s="36">
        <v>1300</v>
      </c>
      <c r="H11" s="36">
        <v>1300</v>
      </c>
      <c r="I11" s="36">
        <v>1100</v>
      </c>
      <c r="J11" s="36"/>
      <c r="K11" s="36"/>
      <c r="L11" s="59">
        <f>SUM(F11:K11)</f>
        <v>5000</v>
      </c>
    </row>
    <row r="12" spans="2:12" s="1" customFormat="1" ht="15.75" x14ac:dyDescent="0.25">
      <c r="B12" s="46">
        <v>4</v>
      </c>
      <c r="C12" s="46">
        <v>4</v>
      </c>
      <c r="D12" s="70" t="s">
        <v>118</v>
      </c>
      <c r="E12" s="67" t="s">
        <v>119</v>
      </c>
      <c r="F12" s="29"/>
      <c r="G12" s="27">
        <v>800</v>
      </c>
      <c r="H12" s="36">
        <v>800</v>
      </c>
      <c r="I12" s="36">
        <v>800</v>
      </c>
      <c r="J12" s="36">
        <v>800</v>
      </c>
      <c r="K12" s="36">
        <v>1100</v>
      </c>
      <c r="L12" s="59">
        <f>SUM(F12:K12)</f>
        <v>4300</v>
      </c>
    </row>
    <row r="13" spans="2:12" s="1" customFormat="1" ht="15.75" x14ac:dyDescent="0.25">
      <c r="B13" s="46">
        <v>5</v>
      </c>
      <c r="C13" s="46">
        <v>5</v>
      </c>
      <c r="D13" s="70" t="s">
        <v>50</v>
      </c>
      <c r="E13" s="67" t="s">
        <v>93</v>
      </c>
      <c r="F13" s="37">
        <v>600</v>
      </c>
      <c r="G13" s="36"/>
      <c r="H13" s="36">
        <v>600</v>
      </c>
      <c r="I13" s="36">
        <v>600</v>
      </c>
      <c r="J13" s="36">
        <v>600</v>
      </c>
      <c r="K13" s="36">
        <v>600</v>
      </c>
      <c r="L13" s="59">
        <f>SUM(F13:K13)</f>
        <v>3000</v>
      </c>
    </row>
    <row r="14" spans="2:12" s="1" customFormat="1" ht="15.75" x14ac:dyDescent="0.25">
      <c r="B14" s="46">
        <v>6</v>
      </c>
      <c r="C14" s="46">
        <v>5</v>
      </c>
      <c r="D14" s="70" t="s">
        <v>49</v>
      </c>
      <c r="E14" s="67" t="s">
        <v>94</v>
      </c>
      <c r="F14" s="37">
        <v>600</v>
      </c>
      <c r="G14" s="36">
        <v>600</v>
      </c>
      <c r="H14" s="36">
        <v>600</v>
      </c>
      <c r="I14" s="36"/>
      <c r="J14" s="36">
        <v>800</v>
      </c>
      <c r="K14" s="36"/>
      <c r="L14" s="59">
        <f>SUM(F14:K14)</f>
        <v>2600</v>
      </c>
    </row>
    <row r="15" spans="2:12" s="1" customFormat="1" ht="15.75" x14ac:dyDescent="0.25">
      <c r="B15" s="46">
        <v>7</v>
      </c>
      <c r="C15" s="46">
        <v>9</v>
      </c>
      <c r="D15" s="70" t="s">
        <v>47</v>
      </c>
      <c r="E15" s="67" t="s">
        <v>93</v>
      </c>
      <c r="F15" s="37">
        <v>20</v>
      </c>
      <c r="G15" s="36">
        <v>600</v>
      </c>
      <c r="H15" s="36">
        <v>600</v>
      </c>
      <c r="I15" s="36"/>
      <c r="J15" s="36">
        <v>50</v>
      </c>
      <c r="K15" s="36">
        <v>800</v>
      </c>
      <c r="L15" s="59">
        <f>SUM(F15:K15)</f>
        <v>2070</v>
      </c>
    </row>
    <row r="16" spans="2:12" s="1" customFormat="1" ht="15.75" x14ac:dyDescent="0.25">
      <c r="B16" s="46">
        <v>8</v>
      </c>
      <c r="C16" s="46">
        <v>7</v>
      </c>
      <c r="D16" s="70" t="s">
        <v>116</v>
      </c>
      <c r="E16" s="67" t="s">
        <v>117</v>
      </c>
      <c r="F16" s="37"/>
      <c r="G16" s="36">
        <v>800</v>
      </c>
      <c r="H16" s="36">
        <v>600</v>
      </c>
      <c r="I16" s="36"/>
      <c r="J16" s="36"/>
      <c r="K16" s="36"/>
      <c r="L16" s="59">
        <f>SUM(F16:K16)</f>
        <v>1400</v>
      </c>
    </row>
    <row r="17" spans="2:19" s="1" customFormat="1" ht="15.75" x14ac:dyDescent="0.2">
      <c r="B17" s="46">
        <v>9</v>
      </c>
      <c r="C17" s="46">
        <v>8</v>
      </c>
      <c r="D17" s="70" t="s">
        <v>46</v>
      </c>
      <c r="E17" s="68" t="s">
        <v>105</v>
      </c>
      <c r="F17" s="37">
        <v>600</v>
      </c>
      <c r="G17" s="36"/>
      <c r="H17" s="36">
        <v>50</v>
      </c>
      <c r="I17" s="36">
        <v>600</v>
      </c>
      <c r="J17" s="36"/>
      <c r="K17" s="36"/>
      <c r="L17" s="59">
        <f>SUM(F17:K17)</f>
        <v>1250</v>
      </c>
    </row>
    <row r="18" spans="2:19" s="1" customFormat="1" ht="15.75" x14ac:dyDescent="0.25">
      <c r="B18" s="46">
        <v>10</v>
      </c>
      <c r="C18" s="46">
        <v>10</v>
      </c>
      <c r="D18" s="70" t="s">
        <v>42</v>
      </c>
      <c r="E18" s="67" t="s">
        <v>94</v>
      </c>
      <c r="F18" s="37">
        <v>800</v>
      </c>
      <c r="G18" s="36"/>
      <c r="H18" s="36"/>
      <c r="I18" s="36"/>
      <c r="J18" s="36">
        <v>50</v>
      </c>
      <c r="K18" s="36"/>
      <c r="L18" s="59">
        <f>SUM(F18:K18)</f>
        <v>850</v>
      </c>
    </row>
    <row r="19" spans="2:19" s="1" customFormat="1" ht="15.75" x14ac:dyDescent="0.2">
      <c r="B19" s="46">
        <v>11</v>
      </c>
      <c r="C19" s="46">
        <v>11</v>
      </c>
      <c r="D19" s="70" t="s">
        <v>57</v>
      </c>
      <c r="E19" s="68" t="s">
        <v>95</v>
      </c>
      <c r="F19" s="37">
        <v>50</v>
      </c>
      <c r="G19" s="36">
        <v>600</v>
      </c>
      <c r="H19" s="36">
        <v>20</v>
      </c>
      <c r="I19" s="36">
        <v>50</v>
      </c>
      <c r="J19" s="36">
        <v>20</v>
      </c>
      <c r="K19" s="36">
        <v>20</v>
      </c>
      <c r="L19" s="59">
        <f>SUM(F19:K19)</f>
        <v>760</v>
      </c>
    </row>
    <row r="20" spans="2:19" s="1" customFormat="1" ht="15.75" x14ac:dyDescent="0.2">
      <c r="B20" s="46">
        <v>12</v>
      </c>
      <c r="C20" s="46">
        <v>13</v>
      </c>
      <c r="D20" s="70" t="s">
        <v>107</v>
      </c>
      <c r="E20" s="68" t="s">
        <v>97</v>
      </c>
      <c r="F20" s="37">
        <v>50</v>
      </c>
      <c r="G20" s="36"/>
      <c r="H20" s="36">
        <v>50</v>
      </c>
      <c r="I20" s="36">
        <v>20</v>
      </c>
      <c r="J20" s="36">
        <v>600</v>
      </c>
      <c r="K20" s="36">
        <v>20</v>
      </c>
      <c r="L20" s="59">
        <f>SUM(F20:K20)</f>
        <v>740</v>
      </c>
    </row>
    <row r="21" spans="2:19" s="1" customFormat="1" ht="15.75" x14ac:dyDescent="0.2">
      <c r="B21" s="46">
        <v>13</v>
      </c>
      <c r="C21" s="46">
        <v>14</v>
      </c>
      <c r="D21" s="70" t="s">
        <v>56</v>
      </c>
      <c r="E21" s="68" t="s">
        <v>95</v>
      </c>
      <c r="F21" s="37">
        <v>20</v>
      </c>
      <c r="G21" s="36"/>
      <c r="H21" s="36">
        <v>50</v>
      </c>
      <c r="I21" s="36">
        <v>20</v>
      </c>
      <c r="J21" s="36">
        <v>20</v>
      </c>
      <c r="K21" s="36">
        <v>600</v>
      </c>
      <c r="L21" s="59">
        <f>SUM(F21:K21)</f>
        <v>710</v>
      </c>
    </row>
    <row r="22" spans="2:19" s="1" customFormat="1" ht="15.75" x14ac:dyDescent="0.2">
      <c r="B22" s="81">
        <v>14</v>
      </c>
      <c r="C22" s="81">
        <v>12</v>
      </c>
      <c r="D22" s="82" t="s">
        <v>38</v>
      </c>
      <c r="E22" s="84" t="s">
        <v>105</v>
      </c>
      <c r="F22" s="37">
        <v>600</v>
      </c>
      <c r="G22" s="36"/>
      <c r="H22" s="36">
        <v>20</v>
      </c>
      <c r="I22" s="36"/>
      <c r="J22" s="36"/>
      <c r="K22" s="36"/>
      <c r="L22" s="83">
        <f>SUM(F22:K22)</f>
        <v>620</v>
      </c>
    </row>
    <row r="23" spans="2:19" s="1" customFormat="1" ht="15.75" x14ac:dyDescent="0.2">
      <c r="B23" s="81">
        <v>15</v>
      </c>
      <c r="C23" s="81">
        <v>15</v>
      </c>
      <c r="D23" s="82" t="s">
        <v>124</v>
      </c>
      <c r="E23" s="84" t="s">
        <v>125</v>
      </c>
      <c r="F23" s="37"/>
      <c r="G23" s="36"/>
      <c r="H23" s="36">
        <v>50</v>
      </c>
      <c r="I23" s="36">
        <v>20</v>
      </c>
      <c r="J23" s="36"/>
      <c r="K23" s="36">
        <v>20</v>
      </c>
      <c r="L23" s="83">
        <f>SUM(F23:K23)</f>
        <v>90</v>
      </c>
    </row>
    <row r="24" spans="2:19" s="1" customFormat="1" ht="15.75" x14ac:dyDescent="0.25">
      <c r="B24" s="81">
        <v>16</v>
      </c>
      <c r="C24" s="81">
        <v>16</v>
      </c>
      <c r="D24" s="82" t="s">
        <v>59</v>
      </c>
      <c r="E24" s="138" t="s">
        <v>34</v>
      </c>
      <c r="F24" s="37">
        <v>20</v>
      </c>
      <c r="G24" s="36"/>
      <c r="H24" s="36">
        <v>20</v>
      </c>
      <c r="I24" s="36"/>
      <c r="J24" s="36"/>
      <c r="K24" s="36"/>
      <c r="L24" s="83">
        <f>SUM(F24:K24)</f>
        <v>40</v>
      </c>
    </row>
    <row r="25" spans="2:19" s="1" customFormat="1" ht="16.5" thickBot="1" x14ac:dyDescent="0.25">
      <c r="B25" s="47">
        <v>17</v>
      </c>
      <c r="C25" s="47"/>
      <c r="D25" s="76" t="s">
        <v>46</v>
      </c>
      <c r="E25" s="139" t="s">
        <v>136</v>
      </c>
      <c r="F25" s="38"/>
      <c r="G25" s="39"/>
      <c r="H25" s="39"/>
      <c r="I25" s="39"/>
      <c r="J25" s="39">
        <v>20</v>
      </c>
      <c r="K25" s="39"/>
      <c r="L25" s="60">
        <f>SUM(F25:K25)</f>
        <v>20</v>
      </c>
    </row>
    <row r="26" spans="2:19" s="1" customFormat="1" x14ac:dyDescent="0.2">
      <c r="B26"/>
      <c r="C26"/>
      <c r="D26"/>
      <c r="E26"/>
      <c r="F26"/>
      <c r="G26"/>
      <c r="H26"/>
      <c r="I26"/>
      <c r="J26"/>
      <c r="K26"/>
      <c r="L26"/>
    </row>
    <row r="27" spans="2:19" s="1" customFormat="1" x14ac:dyDescent="0.2">
      <c r="B27"/>
      <c r="C27"/>
      <c r="D27" s="10" t="s">
        <v>28</v>
      </c>
      <c r="E27"/>
      <c r="F27">
        <f>+COUNT(F9:F19)</f>
        <v>9</v>
      </c>
      <c r="G27">
        <f>+COUNT(G9:G19)</f>
        <v>8</v>
      </c>
      <c r="H27">
        <f>+COUNT(H9:H19)</f>
        <v>10</v>
      </c>
      <c r="I27">
        <f>+COUNT(I9:I25)</f>
        <v>10</v>
      </c>
      <c r="J27">
        <f>+COUNT(J9:J25)</f>
        <v>11</v>
      </c>
      <c r="K27">
        <f>+COUNT(K9:K25)</f>
        <v>9</v>
      </c>
      <c r="L27" s="15">
        <f>AVERAGEIF(F27:K27,"&gt;0")</f>
        <v>9.5</v>
      </c>
    </row>
    <row r="28" spans="2:19" s="1" customFormat="1" x14ac:dyDescent="0.2">
      <c r="B28"/>
      <c r="C28"/>
      <c r="D28"/>
      <c r="E28"/>
      <c r="F28"/>
      <c r="G28"/>
      <c r="H28"/>
      <c r="I28"/>
      <c r="J28"/>
      <c r="K28"/>
      <c r="L28"/>
    </row>
    <row r="29" spans="2:19" s="1" customFormat="1" x14ac:dyDescent="0.2">
      <c r="B29"/>
      <c r="C29"/>
      <c r="D29"/>
      <c r="E29"/>
      <c r="F29"/>
      <c r="G29"/>
      <c r="H29"/>
      <c r="I29"/>
      <c r="J29"/>
      <c r="K29"/>
      <c r="L29"/>
      <c r="S29"/>
    </row>
    <row r="30" spans="2:19" s="1" customFormat="1" x14ac:dyDescent="0.2">
      <c r="B30"/>
      <c r="C30"/>
      <c r="D30"/>
      <c r="E30"/>
      <c r="F30"/>
      <c r="G30"/>
      <c r="H30"/>
      <c r="I30"/>
      <c r="J30"/>
      <c r="K30"/>
      <c r="L30"/>
      <c r="S30"/>
    </row>
  </sheetData>
  <sortState xmlns:xlrd2="http://schemas.microsoft.com/office/spreadsheetml/2017/richdata2" ref="C10:L25">
    <sortCondition descending="1" ref="L10:L25"/>
  </sortState>
  <mergeCells count="4">
    <mergeCell ref="B1:L1"/>
    <mergeCell ref="B2:L2"/>
    <mergeCell ref="B3:L3"/>
    <mergeCell ref="B5:L5"/>
  </mergeCells>
  <phoneticPr fontId="1" type="noConversion"/>
  <conditionalFormatting sqref="F9:L25">
    <cfRule type="cellIs" dxfId="5" priority="1" stopIfTrue="1" operator="equal">
      <formula>"X"</formula>
    </cfRule>
    <cfRule type="cellIs" dxfId="4" priority="2" stopIfTrue="1" operator="equal">
      <formula>""</formula>
    </cfRule>
    <cfRule type="cellIs" dxfId="3" priority="3" stopIfTrue="1" operator="equal">
      <formula>1300</formula>
    </cfRule>
  </conditionalFormatting>
  <pageMargins left="0.25" right="0.25" top="0.75" bottom="0.75" header="0.3" footer="0.3"/>
  <pageSetup paperSize="9" scale="84" fitToHeight="0" orientation="portrait" r:id="rId1"/>
  <headerFooter alignWithMargins="0"/>
  <ignoredErrors>
    <ignoredError sqref="J27:K27 F27:H27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5"/>
    <pageSetUpPr fitToPage="1"/>
  </sheetPr>
  <dimension ref="B1:N35"/>
  <sheetViews>
    <sheetView zoomScale="92" zoomScaleNormal="100" workbookViewId="0">
      <selection activeCell="B3" sqref="B3:L3"/>
    </sheetView>
  </sheetViews>
  <sheetFormatPr defaultColWidth="9.140625" defaultRowHeight="12.75" x14ac:dyDescent="0.2"/>
  <cols>
    <col min="1" max="1" width="1.42578125" style="16" customWidth="1"/>
    <col min="2" max="2" width="4.42578125" style="16" customWidth="1"/>
    <col min="3" max="3" width="3.42578125" style="16" customWidth="1"/>
    <col min="4" max="4" width="21.85546875" style="16" customWidth="1"/>
    <col min="5" max="5" width="18.7109375" style="16" bestFit="1" customWidth="1"/>
    <col min="6" max="6" width="9" style="16" customWidth="1"/>
    <col min="7" max="8" width="10.140625" style="16" bestFit="1" customWidth="1"/>
    <col min="9" max="9" width="10.140625" style="16" customWidth="1"/>
    <col min="10" max="10" width="10.140625" style="16" bestFit="1" customWidth="1"/>
    <col min="11" max="11" width="9.5703125" style="16" customWidth="1"/>
    <col min="12" max="12" width="5.85546875" style="16" customWidth="1"/>
    <col min="13" max="16384" width="9.140625" style="16"/>
  </cols>
  <sheetData>
    <row r="1" spans="2:12" customFormat="1" ht="18" x14ac:dyDescent="0.25">
      <c r="B1" s="140" t="s">
        <v>88</v>
      </c>
      <c r="C1" s="141"/>
      <c r="D1" s="141"/>
      <c r="E1" s="141"/>
      <c r="F1" s="141"/>
      <c r="G1" s="141"/>
      <c r="H1" s="141"/>
      <c r="I1" s="141"/>
      <c r="J1" s="141"/>
      <c r="K1" s="141"/>
      <c r="L1" s="142"/>
    </row>
    <row r="2" spans="2:12" customFormat="1" ht="15" x14ac:dyDescent="0.2">
      <c r="B2" s="143" t="s">
        <v>16</v>
      </c>
      <c r="C2" s="144"/>
      <c r="D2" s="144"/>
      <c r="E2" s="144"/>
      <c r="F2" s="144"/>
      <c r="G2" s="144"/>
      <c r="H2" s="144"/>
      <c r="I2" s="144"/>
      <c r="J2" s="144"/>
      <c r="K2" s="144"/>
      <c r="L2" s="145"/>
    </row>
    <row r="3" spans="2:12" customFormat="1" ht="13.5" thickBot="1" x14ac:dyDescent="0.25">
      <c r="B3" s="146" t="s">
        <v>137</v>
      </c>
      <c r="C3" s="147"/>
      <c r="D3" s="147"/>
      <c r="E3" s="147"/>
      <c r="F3" s="147"/>
      <c r="G3" s="147"/>
      <c r="H3" s="147"/>
      <c r="I3" s="147"/>
      <c r="J3" s="147"/>
      <c r="K3" s="147"/>
      <c r="L3" s="148"/>
    </row>
    <row r="4" spans="2:12" customFormat="1" ht="13.5" thickBot="1" x14ac:dyDescent="0.25"/>
    <row r="5" spans="2:12" customFormat="1" ht="15.75" thickBot="1" x14ac:dyDescent="0.3">
      <c r="B5" s="149" t="s">
        <v>92</v>
      </c>
      <c r="C5" s="150"/>
      <c r="D5" s="150"/>
      <c r="E5" s="150"/>
      <c r="F5" s="150"/>
      <c r="G5" s="150"/>
      <c r="H5" s="150"/>
      <c r="I5" s="150"/>
      <c r="J5" s="150"/>
      <c r="K5" s="150"/>
      <c r="L5" s="151"/>
    </row>
    <row r="6" spans="2:12" customFormat="1" ht="10.5" customHeight="1" x14ac:dyDescent="0.2">
      <c r="B6" s="32"/>
      <c r="C6" s="33"/>
      <c r="D6" s="33"/>
      <c r="E6" s="33" t="s">
        <v>17</v>
      </c>
      <c r="F6" s="52" t="s">
        <v>24</v>
      </c>
      <c r="G6" s="52" t="s">
        <v>25</v>
      </c>
      <c r="H6" s="49" t="s">
        <v>26</v>
      </c>
      <c r="I6" s="49" t="s">
        <v>32</v>
      </c>
      <c r="J6" s="49" t="s">
        <v>27</v>
      </c>
      <c r="K6" s="49" t="s">
        <v>31</v>
      </c>
      <c r="L6" s="41"/>
    </row>
    <row r="7" spans="2:12" customFormat="1" ht="10.5" customHeight="1" x14ac:dyDescent="0.2">
      <c r="B7" s="34" t="s">
        <v>18</v>
      </c>
      <c r="C7" s="35" t="s">
        <v>19</v>
      </c>
      <c r="D7" s="35" t="s">
        <v>20</v>
      </c>
      <c r="E7" s="35" t="s">
        <v>21</v>
      </c>
      <c r="F7" s="53" t="s">
        <v>30</v>
      </c>
      <c r="G7" s="53" t="s">
        <v>30</v>
      </c>
      <c r="H7" s="50" t="s">
        <v>29</v>
      </c>
      <c r="I7" s="50" t="s">
        <v>3</v>
      </c>
      <c r="J7" s="50" t="s">
        <v>33</v>
      </c>
      <c r="K7" s="50" t="s">
        <v>30</v>
      </c>
      <c r="L7" s="42" t="s">
        <v>22</v>
      </c>
    </row>
    <row r="8" spans="2:12" customFormat="1" ht="10.5" customHeight="1" thickBot="1" x14ac:dyDescent="0.25">
      <c r="B8" s="34"/>
      <c r="C8" s="35"/>
      <c r="D8" s="35"/>
      <c r="E8" s="35" t="s">
        <v>23</v>
      </c>
      <c r="F8" s="54">
        <v>45907</v>
      </c>
      <c r="G8" s="54">
        <v>45941</v>
      </c>
      <c r="H8" s="51">
        <v>45977</v>
      </c>
      <c r="I8" s="51">
        <v>46109</v>
      </c>
      <c r="J8" s="51">
        <v>46151</v>
      </c>
      <c r="K8" s="51">
        <v>46179</v>
      </c>
      <c r="L8" s="57"/>
    </row>
    <row r="9" spans="2:12" ht="12.95" customHeight="1" x14ac:dyDescent="0.25">
      <c r="B9" s="117">
        <v>1</v>
      </c>
      <c r="C9" s="117">
        <v>1</v>
      </c>
      <c r="D9" s="118" t="s">
        <v>51</v>
      </c>
      <c r="E9" s="119" t="s">
        <v>93</v>
      </c>
      <c r="F9" s="102">
        <v>1300</v>
      </c>
      <c r="G9" s="102">
        <v>800</v>
      </c>
      <c r="H9" s="102">
        <v>1300</v>
      </c>
      <c r="I9" s="102"/>
      <c r="J9" s="102">
        <v>1300</v>
      </c>
      <c r="K9" s="102">
        <v>1300</v>
      </c>
      <c r="L9" s="120">
        <f>SUM(F9:K9)</f>
        <v>6000</v>
      </c>
    </row>
    <row r="10" spans="2:12" ht="12.95" customHeight="1" x14ac:dyDescent="0.25">
      <c r="B10" s="121">
        <v>2</v>
      </c>
      <c r="C10" s="121">
        <v>2</v>
      </c>
      <c r="D10" s="104" t="s">
        <v>58</v>
      </c>
      <c r="E10" s="108" t="s">
        <v>105</v>
      </c>
      <c r="F10" s="103">
        <v>600</v>
      </c>
      <c r="G10" s="103">
        <v>600</v>
      </c>
      <c r="H10" s="103">
        <v>600</v>
      </c>
      <c r="I10" s="103">
        <v>1300</v>
      </c>
      <c r="J10" s="103">
        <v>800</v>
      </c>
      <c r="K10" s="103">
        <v>800</v>
      </c>
      <c r="L10" s="122">
        <f>SUM(F10:K10)</f>
        <v>4700</v>
      </c>
    </row>
    <row r="11" spans="2:12" ht="12.95" customHeight="1" x14ac:dyDescent="0.25">
      <c r="B11" s="121">
        <v>3</v>
      </c>
      <c r="C11" s="121">
        <v>3</v>
      </c>
      <c r="D11" s="106" t="s">
        <v>120</v>
      </c>
      <c r="E11" s="107" t="s">
        <v>93</v>
      </c>
      <c r="F11" s="103"/>
      <c r="G11" s="103">
        <v>1100</v>
      </c>
      <c r="H11" s="103">
        <v>1100</v>
      </c>
      <c r="I11" s="103"/>
      <c r="J11" s="103">
        <v>1100</v>
      </c>
      <c r="K11" s="103">
        <v>1100</v>
      </c>
      <c r="L11" s="122">
        <f>SUM(F11:K11)</f>
        <v>4400</v>
      </c>
    </row>
    <row r="12" spans="2:12" ht="12.95" customHeight="1" x14ac:dyDescent="0.25">
      <c r="B12" s="121">
        <v>4</v>
      </c>
      <c r="C12" s="121">
        <v>5</v>
      </c>
      <c r="D12" s="104" t="s">
        <v>108</v>
      </c>
      <c r="E12" s="105" t="s">
        <v>34</v>
      </c>
      <c r="F12" s="103">
        <v>800</v>
      </c>
      <c r="G12" s="103"/>
      <c r="H12" s="103">
        <v>600</v>
      </c>
      <c r="I12" s="103">
        <v>1100</v>
      </c>
      <c r="J12" s="103">
        <v>600</v>
      </c>
      <c r="K12" s="103">
        <v>600</v>
      </c>
      <c r="L12" s="122">
        <f>SUM(F12:K12)</f>
        <v>3700</v>
      </c>
    </row>
    <row r="13" spans="2:12" ht="12.95" customHeight="1" x14ac:dyDescent="0.25">
      <c r="B13" s="121">
        <v>5</v>
      </c>
      <c r="C13" s="121">
        <v>4</v>
      </c>
      <c r="D13" s="104" t="s">
        <v>54</v>
      </c>
      <c r="E13" s="105" t="s">
        <v>93</v>
      </c>
      <c r="F13" s="103">
        <v>1100</v>
      </c>
      <c r="G13" s="103">
        <v>1300</v>
      </c>
      <c r="H13" s="103">
        <v>800</v>
      </c>
      <c r="I13" s="103"/>
      <c r="J13" s="103"/>
      <c r="K13" s="103"/>
      <c r="L13" s="122">
        <f>SUM(F13:K13)</f>
        <v>3200</v>
      </c>
    </row>
    <row r="14" spans="2:12" ht="12.95" customHeight="1" x14ac:dyDescent="0.25">
      <c r="B14" s="121">
        <v>6</v>
      </c>
      <c r="C14" s="121">
        <v>6</v>
      </c>
      <c r="D14" s="109" t="s">
        <v>121</v>
      </c>
      <c r="E14" s="110" t="s">
        <v>93</v>
      </c>
      <c r="F14" s="103"/>
      <c r="G14" s="103">
        <v>800</v>
      </c>
      <c r="H14" s="103">
        <v>800</v>
      </c>
      <c r="I14" s="103"/>
      <c r="J14" s="103"/>
      <c r="K14" s="103">
        <v>800</v>
      </c>
      <c r="L14" s="122">
        <f>SUM(F14:K14)</f>
        <v>2400</v>
      </c>
    </row>
    <row r="15" spans="2:12" ht="12.95" customHeight="1" x14ac:dyDescent="0.25">
      <c r="B15" s="121">
        <v>7</v>
      </c>
      <c r="C15" s="121">
        <v>6</v>
      </c>
      <c r="D15" s="104" t="s">
        <v>60</v>
      </c>
      <c r="E15" s="105" t="s">
        <v>34</v>
      </c>
      <c r="F15" s="103">
        <v>800</v>
      </c>
      <c r="G15" s="103"/>
      <c r="H15" s="103"/>
      <c r="I15" s="103"/>
      <c r="J15" s="103">
        <v>800</v>
      </c>
      <c r="K15" s="103"/>
      <c r="L15" s="122">
        <f>SUM(F15:K15)</f>
        <v>1600</v>
      </c>
    </row>
    <row r="16" spans="2:12" ht="12.95" customHeight="1" x14ac:dyDescent="0.25">
      <c r="B16" s="123">
        <v>8</v>
      </c>
      <c r="C16" s="123">
        <v>8</v>
      </c>
      <c r="D16" s="113" t="s">
        <v>130</v>
      </c>
      <c r="E16" s="114" t="s">
        <v>131</v>
      </c>
      <c r="F16" s="17"/>
      <c r="G16" s="17"/>
      <c r="H16" s="17"/>
      <c r="I16" s="17">
        <v>800</v>
      </c>
      <c r="J16" s="17"/>
      <c r="K16" s="17"/>
      <c r="L16" s="122">
        <f>SUM(F16:K16)</f>
        <v>800</v>
      </c>
    </row>
    <row r="17" spans="2:14" ht="12.95" customHeight="1" x14ac:dyDescent="0.25">
      <c r="B17" s="121">
        <v>8</v>
      </c>
      <c r="C17" s="121">
        <v>9</v>
      </c>
      <c r="D17" s="104" t="s">
        <v>55</v>
      </c>
      <c r="E17" s="111" t="s">
        <v>37</v>
      </c>
      <c r="F17" s="103">
        <v>600</v>
      </c>
      <c r="G17" s="103"/>
      <c r="H17" s="103"/>
      <c r="I17" s="103"/>
      <c r="J17" s="103"/>
      <c r="K17" s="103"/>
      <c r="L17" s="122">
        <f>SUM(F17:K17)</f>
        <v>600</v>
      </c>
    </row>
    <row r="18" spans="2:14" ht="13.7" customHeight="1" x14ac:dyDescent="0.2">
      <c r="B18" s="123"/>
      <c r="C18" s="112"/>
      <c r="D18" s="115"/>
      <c r="E18" s="116"/>
      <c r="F18" s="17"/>
      <c r="G18" s="17"/>
      <c r="H18" s="17"/>
      <c r="I18" s="17"/>
      <c r="J18" s="17"/>
      <c r="K18" s="17"/>
      <c r="L18" s="124"/>
    </row>
    <row r="19" spans="2:14" ht="12.95" customHeight="1" x14ac:dyDescent="0.2">
      <c r="B19" s="123"/>
      <c r="C19" s="112"/>
      <c r="D19" s="115"/>
      <c r="E19" s="116"/>
      <c r="F19" s="17"/>
      <c r="G19" s="17"/>
      <c r="H19" s="17"/>
      <c r="I19" s="17"/>
      <c r="J19" s="17"/>
      <c r="K19" s="17"/>
      <c r="L19" s="124"/>
    </row>
    <row r="20" spans="2:14" ht="13.7" customHeight="1" thickBot="1" x14ac:dyDescent="0.25">
      <c r="B20" s="125"/>
      <c r="C20" s="18"/>
      <c r="D20" s="126"/>
      <c r="E20" s="127"/>
      <c r="F20" s="18"/>
      <c r="G20" s="18"/>
      <c r="H20" s="18"/>
      <c r="I20" s="18"/>
      <c r="J20" s="18"/>
      <c r="K20" s="18"/>
      <c r="L20" s="128"/>
    </row>
    <row r="21" spans="2:14" x14ac:dyDescent="0.2">
      <c r="L21" s="15"/>
    </row>
    <row r="22" spans="2:14" x14ac:dyDescent="0.2">
      <c r="D22" s="10" t="s">
        <v>28</v>
      </c>
      <c r="F22" s="16">
        <f t="shared" ref="F22:K22" si="0">COUNT(F9:F20)</f>
        <v>6</v>
      </c>
      <c r="G22" s="16">
        <f t="shared" si="0"/>
        <v>5</v>
      </c>
      <c r="H22" s="16">
        <f t="shared" si="0"/>
        <v>6</v>
      </c>
      <c r="I22" s="16">
        <f t="shared" si="0"/>
        <v>3</v>
      </c>
      <c r="J22" s="16">
        <f t="shared" si="0"/>
        <v>5</v>
      </c>
      <c r="K22" s="16">
        <f t="shared" si="0"/>
        <v>5</v>
      </c>
      <c r="L22" s="15">
        <f>AVERAGEIF(F22:K22,"&gt;0")</f>
        <v>5</v>
      </c>
    </row>
    <row r="23" spans="2:14" x14ac:dyDescent="0.2">
      <c r="M23" s="15"/>
    </row>
    <row r="26" spans="2:14" x14ac:dyDescent="0.2">
      <c r="N26" s="56"/>
    </row>
    <row r="27" spans="2:14" x14ac:dyDescent="0.2">
      <c r="N27" s="56"/>
    </row>
    <row r="28" spans="2:14" x14ac:dyDescent="0.2">
      <c r="N28" s="56"/>
    </row>
    <row r="29" spans="2:14" x14ac:dyDescent="0.2">
      <c r="N29" s="56"/>
    </row>
    <row r="30" spans="2:14" x14ac:dyDescent="0.2">
      <c r="N30" s="56"/>
    </row>
    <row r="31" spans="2:14" x14ac:dyDescent="0.2">
      <c r="N31" s="56"/>
    </row>
    <row r="32" spans="2:14" x14ac:dyDescent="0.2">
      <c r="N32" s="56"/>
    </row>
    <row r="33" spans="14:14" x14ac:dyDescent="0.2">
      <c r="N33" s="56"/>
    </row>
    <row r="34" spans="14:14" x14ac:dyDescent="0.2">
      <c r="N34" s="56"/>
    </row>
    <row r="35" spans="14:14" x14ac:dyDescent="0.2">
      <c r="N35"/>
    </row>
  </sheetData>
  <sortState xmlns:xlrd2="http://schemas.microsoft.com/office/spreadsheetml/2017/richdata2" ref="C9:L17">
    <sortCondition descending="1" ref="L9:L17"/>
  </sortState>
  <mergeCells count="4">
    <mergeCell ref="B1:L1"/>
    <mergeCell ref="B2:L2"/>
    <mergeCell ref="B3:L3"/>
    <mergeCell ref="B5:L5"/>
  </mergeCells>
  <conditionalFormatting sqref="F9:L20">
    <cfRule type="cellIs" dxfId="2" priority="7" stopIfTrue="1" operator="equal">
      <formula>"X"</formula>
    </cfRule>
    <cfRule type="cellIs" dxfId="1" priority="8" stopIfTrue="1" operator="equal">
      <formula>""</formula>
    </cfRule>
    <cfRule type="cellIs" dxfId="0" priority="9" stopIfTrue="1" operator="equal">
      <formula>1300</formula>
    </cfRule>
  </conditionalFormatting>
  <pageMargins left="0.25" right="0.25" top="0.75" bottom="0.75" header="0.3" footer="0.3"/>
  <pageSetup paperSize="9" scale="88" fitToHeight="0" orientation="portrait" r:id="rId1"/>
  <headerFooter alignWithMargins="0"/>
  <ignoredErrors>
    <ignoredError sqref="F22:H22 J22:K2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5</vt:i4>
      </vt:variant>
    </vt:vector>
  </HeadingPairs>
  <TitlesOfParts>
    <vt:vector size="5" baseType="lpstr">
      <vt:lpstr>SISTEM</vt:lpstr>
      <vt:lpstr>U11 ženske</vt:lpstr>
      <vt:lpstr>U13 ženske</vt:lpstr>
      <vt:lpstr>U15 ženske</vt:lpstr>
      <vt:lpstr>U19 ženske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MBHome</dc:creator>
  <cp:lastModifiedBy>Sajda Slatinšek</cp:lastModifiedBy>
  <cp:lastPrinted>2026-06-03T12:19:12Z</cp:lastPrinted>
  <dcterms:created xsi:type="dcterms:W3CDTF">2007-10-02T14:33:06Z</dcterms:created>
  <dcterms:modified xsi:type="dcterms:W3CDTF">2026-06-07T09:34:43Z</dcterms:modified>
</cp:coreProperties>
</file>